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6720" firstSheet="1" activeTab="6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10" r:id="rId6"/>
    <sheet name="2022" sheetId="11" r:id="rId7"/>
    <sheet name="MASTERS " sheetId="6" r:id="rId8"/>
    <sheet name="PGA CHAMPIONSHIP" sheetId="7" r:id="rId9"/>
    <sheet name="US OPEN" sheetId="8" r:id="rId10"/>
    <sheet name="THE OPEN" sheetId="9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6" i="11" l="1"/>
  <c r="D276" i="11"/>
  <c r="J248" i="11" l="1"/>
  <c r="D245" i="11" l="1"/>
  <c r="H245" i="11" l="1"/>
  <c r="J245" i="11" s="1"/>
  <c r="H18" i="7" l="1"/>
  <c r="E18" i="7"/>
  <c r="J199" i="11" l="1"/>
  <c r="J197" i="11" l="1"/>
  <c r="D154" i="11" l="1"/>
  <c r="H197" i="11"/>
  <c r="D197" i="11"/>
  <c r="H2" i="6" l="1"/>
  <c r="G2" i="6"/>
  <c r="E2" i="6"/>
  <c r="H14" i="6"/>
  <c r="E14" i="6"/>
  <c r="H154" i="11" l="1"/>
  <c r="J154" i="11" l="1"/>
  <c r="H87" i="11" l="1"/>
  <c r="D87" i="11"/>
  <c r="J87" i="11" s="1"/>
  <c r="H43" i="11" l="1"/>
  <c r="J43" i="11" s="1"/>
  <c r="D43" i="11"/>
  <c r="I3" i="11" l="1"/>
  <c r="I31" i="11" s="1"/>
  <c r="I84" i="11" s="1"/>
  <c r="I99" i="11" s="1"/>
  <c r="G564" i="10" l="1"/>
  <c r="D564" i="10"/>
  <c r="I564" i="10" l="1"/>
  <c r="G546" i="10"/>
  <c r="D546" i="10"/>
  <c r="I546" i="10" l="1"/>
  <c r="G504" i="10"/>
  <c r="D504" i="10"/>
  <c r="I504" i="10" l="1"/>
  <c r="G444" i="10"/>
  <c r="I444" i="10" s="1"/>
  <c r="D444" i="10"/>
  <c r="E192" i="1" l="1"/>
  <c r="G402" i="10" l="1"/>
  <c r="D402" i="10"/>
  <c r="I402" i="10" l="1"/>
  <c r="G350" i="10"/>
  <c r="D350" i="10"/>
  <c r="G289" i="10"/>
  <c r="D289" i="10"/>
  <c r="I350" i="10" l="1"/>
  <c r="I289" i="10"/>
  <c r="E2" i="8" l="1"/>
  <c r="D241" i="10" l="1"/>
  <c r="G241" i="10"/>
  <c r="I241" i="10" l="1"/>
  <c r="G2" i="7"/>
  <c r="E2" i="7"/>
  <c r="H32" i="7"/>
  <c r="E32" i="7"/>
  <c r="G182" i="10" l="1"/>
  <c r="D182" i="10"/>
  <c r="I182" i="10" l="1"/>
  <c r="H27" i="6"/>
  <c r="E27" i="6"/>
  <c r="G127" i="10" l="1"/>
  <c r="D127" i="10"/>
  <c r="I127" i="10" l="1"/>
  <c r="G80" i="10"/>
  <c r="D80" i="10"/>
  <c r="I80" i="10" l="1"/>
  <c r="G42" i="10" l="1"/>
  <c r="G567" i="10" s="1"/>
  <c r="D42" i="10"/>
  <c r="D567" i="10" s="1"/>
  <c r="I567" i="10" l="1"/>
  <c r="I42" i="10"/>
  <c r="J440" i="5"/>
  <c r="H437" i="5"/>
  <c r="J437" i="5" s="1"/>
  <c r="E437" i="5"/>
  <c r="H509" i="4" l="1"/>
  <c r="E509" i="4"/>
  <c r="H410" i="5" l="1"/>
  <c r="E410" i="5"/>
  <c r="J410" i="5" s="1"/>
  <c r="H40" i="6" l="1"/>
  <c r="E40" i="6"/>
  <c r="H362" i="5" l="1"/>
  <c r="E362" i="5"/>
  <c r="J362" i="5" l="1"/>
  <c r="J192" i="1" l="1"/>
  <c r="H192" i="1"/>
  <c r="G2" i="9"/>
  <c r="H301" i="5" l="1"/>
  <c r="E301" i="5"/>
  <c r="J301" i="5" l="1"/>
  <c r="H2" i="7"/>
  <c r="H43" i="7"/>
  <c r="E43" i="7"/>
  <c r="H47" i="9"/>
  <c r="E47" i="9"/>
  <c r="H38" i="9"/>
  <c r="E38" i="9"/>
  <c r="H30" i="9"/>
  <c r="E30" i="9"/>
  <c r="H17" i="9"/>
  <c r="E17" i="9"/>
  <c r="H74" i="8"/>
  <c r="E74" i="8"/>
  <c r="H68" i="8"/>
  <c r="E68" i="8"/>
  <c r="H59" i="8"/>
  <c r="E59" i="8"/>
  <c r="H45" i="8"/>
  <c r="E45" i="8"/>
  <c r="E86" i="7"/>
  <c r="H78" i="7"/>
  <c r="E78" i="7"/>
  <c r="H68" i="7"/>
  <c r="E68" i="7"/>
  <c r="H56" i="7"/>
  <c r="E56" i="7"/>
  <c r="H89" i="6"/>
  <c r="E89" i="6"/>
  <c r="H80" i="6"/>
  <c r="E80" i="6"/>
  <c r="H70" i="6"/>
  <c r="E70" i="6"/>
  <c r="H57" i="6"/>
  <c r="E57" i="6"/>
  <c r="G2" i="8" l="1"/>
  <c r="H93" i="6"/>
  <c r="E93" i="6"/>
  <c r="H257" i="5"/>
  <c r="E257" i="5"/>
  <c r="J257" i="5" l="1"/>
  <c r="H215" i="5"/>
  <c r="E215" i="5"/>
  <c r="J215" i="5" l="1"/>
  <c r="H156" i="5"/>
  <c r="E156" i="5"/>
  <c r="J156" i="5" s="1"/>
  <c r="J124" i="5" l="1"/>
  <c r="H123" i="5"/>
  <c r="E123" i="5"/>
  <c r="H103" i="5" l="1"/>
  <c r="E103" i="5"/>
  <c r="H60" i="5"/>
  <c r="E60" i="5"/>
  <c r="H563" i="4"/>
  <c r="E563" i="4"/>
  <c r="H533" i="4"/>
  <c r="E533" i="4"/>
  <c r="E525" i="4"/>
  <c r="J482" i="4"/>
  <c r="H482" i="4"/>
  <c r="E482" i="4"/>
  <c r="H436" i="4"/>
  <c r="J436" i="4" s="1"/>
  <c r="E436" i="4"/>
  <c r="H395" i="4"/>
  <c r="E395" i="4"/>
  <c r="H348" i="4"/>
  <c r="J348" i="4" s="1"/>
  <c r="E348" i="4"/>
  <c r="H303" i="4"/>
  <c r="J303" i="4" s="1"/>
  <c r="E303" i="4"/>
  <c r="H243" i="4"/>
  <c r="J243" i="4" s="1"/>
  <c r="E243" i="4"/>
  <c r="H197" i="4"/>
  <c r="E197" i="4"/>
  <c r="H156" i="4"/>
  <c r="E156" i="4"/>
  <c r="J99" i="4"/>
  <c r="H99" i="4"/>
  <c r="E99" i="4"/>
  <c r="H41" i="4"/>
  <c r="E41" i="4"/>
  <c r="J41" i="4" s="1"/>
  <c r="H526" i="3"/>
  <c r="E526" i="3"/>
  <c r="E530" i="3" s="1"/>
  <c r="H484" i="3"/>
  <c r="E484" i="3"/>
  <c r="H439" i="3"/>
  <c r="E439" i="3"/>
  <c r="J439" i="3" s="1"/>
  <c r="H391" i="3"/>
  <c r="E391" i="3"/>
  <c r="H344" i="3"/>
  <c r="J344" i="3" s="1"/>
  <c r="E344" i="3"/>
  <c r="H298" i="3"/>
  <c r="J298" i="3" s="1"/>
  <c r="E298" i="3"/>
  <c r="H253" i="3"/>
  <c r="E253" i="3"/>
  <c r="J253" i="3" s="1"/>
  <c r="H220" i="3"/>
  <c r="J220" i="3" s="1"/>
  <c r="E220" i="3"/>
  <c r="H177" i="3"/>
  <c r="H530" i="3" s="1"/>
  <c r="J530" i="3" s="1"/>
  <c r="E177" i="3"/>
  <c r="H138" i="3"/>
  <c r="E138" i="3"/>
  <c r="H88" i="3"/>
  <c r="J88" i="3" s="1"/>
  <c r="E88" i="3"/>
  <c r="H38" i="3"/>
  <c r="J38" i="3" s="1"/>
  <c r="E38" i="3"/>
  <c r="H429" i="2"/>
  <c r="E429" i="2"/>
  <c r="J429" i="2" s="1"/>
  <c r="H415" i="2"/>
  <c r="E415" i="2"/>
  <c r="H371" i="2"/>
  <c r="E371" i="2"/>
  <c r="H322" i="2"/>
  <c r="E322" i="2"/>
  <c r="H283" i="2"/>
  <c r="E283" i="2"/>
  <c r="J283" i="2" s="1"/>
  <c r="H246" i="2"/>
  <c r="E246" i="2"/>
  <c r="H205" i="2"/>
  <c r="E205" i="2"/>
  <c r="H172" i="2"/>
  <c r="E172" i="2"/>
  <c r="H138" i="2"/>
  <c r="H433" i="2" s="1"/>
  <c r="J433" i="2" s="1"/>
  <c r="E138" i="2"/>
  <c r="H104" i="2"/>
  <c r="J104" i="2" s="1"/>
  <c r="E104" i="2"/>
  <c r="H67" i="2"/>
  <c r="E67" i="2"/>
  <c r="H32" i="2"/>
  <c r="E32" i="2"/>
  <c r="H188" i="1"/>
  <c r="J188" i="1" s="1"/>
  <c r="E188" i="1"/>
  <c r="H153" i="1"/>
  <c r="E153" i="1"/>
  <c r="J153" i="1" s="1"/>
  <c r="H117" i="1"/>
  <c r="E117" i="1"/>
  <c r="J117" i="1" s="1"/>
  <c r="H88" i="1"/>
  <c r="J88" i="1" s="1"/>
  <c r="E88" i="1"/>
  <c r="H60" i="1"/>
  <c r="E60" i="1"/>
  <c r="H35" i="1"/>
  <c r="E35" i="1"/>
  <c r="J35" i="1" s="1"/>
  <c r="H10" i="1"/>
  <c r="H17" i="1" s="1"/>
  <c r="E10" i="1"/>
  <c r="J10" i="1" s="1"/>
  <c r="J563" i="4" l="1"/>
  <c r="H567" i="4"/>
  <c r="J60" i="5"/>
  <c r="J322" i="2"/>
  <c r="J205" i="2"/>
  <c r="J172" i="2"/>
  <c r="J67" i="2"/>
  <c r="J415" i="2"/>
  <c r="E567" i="4"/>
  <c r="J103" i="5"/>
  <c r="J197" i="4"/>
  <c r="J156" i="4"/>
  <c r="J395" i="4"/>
  <c r="J533" i="4"/>
  <c r="J391" i="3"/>
  <c r="J177" i="3"/>
  <c r="J138" i="3"/>
  <c r="J484" i="3"/>
  <c r="J526" i="3"/>
  <c r="J371" i="2"/>
  <c r="J246" i="2"/>
  <c r="J138" i="2"/>
  <c r="J32" i="2"/>
  <c r="E433" i="2"/>
  <c r="J60" i="1"/>
  <c r="E17" i="1"/>
  <c r="J17" i="1" s="1"/>
  <c r="J567" i="4" l="1"/>
</calcChain>
</file>

<file path=xl/sharedStrings.xml><?xml version="1.0" encoding="utf-8"?>
<sst xmlns="http://schemas.openxmlformats.org/spreadsheetml/2006/main" count="8331" uniqueCount="2080">
  <si>
    <t>US MASTERS 2016</t>
  </si>
  <si>
    <t xml:space="preserve">Danny Willet  </t>
  </si>
  <si>
    <t>WINNER</t>
  </si>
  <si>
    <t>1ST</t>
  </si>
  <si>
    <t xml:space="preserve">April </t>
  </si>
  <si>
    <t>Louis Oosthuizen</t>
  </si>
  <si>
    <t>60</t>
  </si>
  <si>
    <t>15TH</t>
  </si>
  <si>
    <t>Justin Rose</t>
  </si>
  <si>
    <t>10TH</t>
  </si>
  <si>
    <t>Rafa Cabrera Bello</t>
  </si>
  <si>
    <t>17TH</t>
  </si>
  <si>
    <t xml:space="preserve">Jaidee </t>
  </si>
  <si>
    <t>57TH</t>
  </si>
  <si>
    <t>Sergio Garcia</t>
  </si>
  <si>
    <t>34TH</t>
  </si>
  <si>
    <t>APRIL RESULTS 2016</t>
  </si>
  <si>
    <t>TIPS GIVEN 6</t>
  </si>
  <si>
    <t>BET</t>
  </si>
  <si>
    <t>RETURNED</t>
  </si>
  <si>
    <t>PROFIT</t>
  </si>
  <si>
    <t>BMW PGA Wentworth 2016</t>
  </si>
  <si>
    <t xml:space="preserve">Marc Warren </t>
  </si>
  <si>
    <t>MC</t>
  </si>
  <si>
    <t xml:space="preserve">May </t>
  </si>
  <si>
    <t>Soren Kjeldsen</t>
  </si>
  <si>
    <t xml:space="preserve">Thomas Aiken </t>
  </si>
  <si>
    <t>4TH</t>
  </si>
  <si>
    <t xml:space="preserve">Shane Lowry </t>
  </si>
  <si>
    <t>MAY RESULTS 2016</t>
  </si>
  <si>
    <t>US Open 2016</t>
  </si>
  <si>
    <t xml:space="preserve">Paul Casey </t>
  </si>
  <si>
    <t>16-19 June</t>
  </si>
  <si>
    <t>Charl Schwartzel</t>
  </si>
  <si>
    <t>23RD</t>
  </si>
  <si>
    <t>Rickie Fowler</t>
  </si>
  <si>
    <t>The BMW German Open 2016</t>
  </si>
  <si>
    <t xml:space="preserve">Sergio Garcia </t>
  </si>
  <si>
    <t xml:space="preserve">PLACED </t>
  </si>
  <si>
    <t>5TH</t>
  </si>
  <si>
    <t>23-26 June</t>
  </si>
  <si>
    <t>Raphael Jaquelin</t>
  </si>
  <si>
    <t xml:space="preserve">J Luiten </t>
  </si>
  <si>
    <t>16TH</t>
  </si>
  <si>
    <t>P Larrazabal</t>
  </si>
  <si>
    <t>9TH</t>
  </si>
  <si>
    <t>WGC Bridgestone 2016</t>
  </si>
  <si>
    <t>Matt Kuchar</t>
  </si>
  <si>
    <t>3RD</t>
  </si>
  <si>
    <t>30th June</t>
  </si>
  <si>
    <t>The French Open 2016</t>
  </si>
  <si>
    <t>Graeme McDowell</t>
  </si>
  <si>
    <t>Martin Kaymer</t>
  </si>
  <si>
    <t>Thongchai Jaidee</t>
  </si>
  <si>
    <t>JUNE RESULTS 2016</t>
  </si>
  <si>
    <t>TIPS GIVEN 11</t>
  </si>
  <si>
    <t>The Scottish Open 2016</t>
  </si>
  <si>
    <t xml:space="preserve">Alex Noren </t>
  </si>
  <si>
    <t>7-10 July</t>
  </si>
  <si>
    <t xml:space="preserve">Luke Donald </t>
  </si>
  <si>
    <t>45TH</t>
  </si>
  <si>
    <t>George Coetzee</t>
  </si>
  <si>
    <t>N Colsaerts</t>
  </si>
  <si>
    <t>PLACED</t>
  </si>
  <si>
    <t>62ND</t>
  </si>
  <si>
    <t>The Open Championship 2016</t>
  </si>
  <si>
    <t xml:space="preserve">Patrick Reed </t>
  </si>
  <si>
    <t>12TH</t>
  </si>
  <si>
    <t>14-17 July</t>
  </si>
  <si>
    <t>Zach Johnson</t>
  </si>
  <si>
    <t xml:space="preserve">Martin Kaymer </t>
  </si>
  <si>
    <t>36TH</t>
  </si>
  <si>
    <t>Phil Mickelson</t>
  </si>
  <si>
    <t>2ND</t>
  </si>
  <si>
    <t xml:space="preserve">Louis Oosthuizen </t>
  </si>
  <si>
    <t>Jim Furyk</t>
  </si>
  <si>
    <t>59TH</t>
  </si>
  <si>
    <t>The Canadian Open 2016</t>
  </si>
  <si>
    <t>13TH</t>
  </si>
  <si>
    <t>18-24 July</t>
  </si>
  <si>
    <t>Brandt Snedeker</t>
  </si>
  <si>
    <t>US PGA Championship 2016</t>
  </si>
  <si>
    <t>Gary Woodland</t>
  </si>
  <si>
    <t>28-31 July</t>
  </si>
  <si>
    <t>73RD</t>
  </si>
  <si>
    <t>Steve Stricker</t>
  </si>
  <si>
    <t>42ND</t>
  </si>
  <si>
    <t>J B Holmes</t>
  </si>
  <si>
    <t>JULY RESULTS 2016</t>
  </si>
  <si>
    <t>TIPS GIVEN 19</t>
  </si>
  <si>
    <t>The Travelers Championship 2016</t>
  </si>
  <si>
    <t xml:space="preserve">C Hoffman </t>
  </si>
  <si>
    <t>25TH</t>
  </si>
  <si>
    <t>4-7 August</t>
  </si>
  <si>
    <t>M Leishman</t>
  </si>
  <si>
    <t>Ken Duke</t>
  </si>
  <si>
    <t>Webb Simpson</t>
  </si>
  <si>
    <t>Ryan Moore</t>
  </si>
  <si>
    <t>Alex Cejka</t>
  </si>
  <si>
    <t>11TH</t>
  </si>
  <si>
    <t>John Deers Classic 2016</t>
  </si>
  <si>
    <t xml:space="preserve">Zach Johnson </t>
  </si>
  <si>
    <t>52ND</t>
  </si>
  <si>
    <t>D Summerhays</t>
  </si>
  <si>
    <t xml:space="preserve">1ST </t>
  </si>
  <si>
    <t>Jerry Kelly</t>
  </si>
  <si>
    <t>Wyndham Championship 2016</t>
  </si>
  <si>
    <t>Bill Haas</t>
  </si>
  <si>
    <t>22ND</t>
  </si>
  <si>
    <t>18-21 Aug</t>
  </si>
  <si>
    <t>72ND</t>
  </si>
  <si>
    <t xml:space="preserve">D+D REAL Czech Masters </t>
  </si>
  <si>
    <t>Robert Dinwiddie</t>
  </si>
  <si>
    <t xml:space="preserve">Tommy Fleetwood </t>
  </si>
  <si>
    <t xml:space="preserve">Made in Denmark </t>
  </si>
  <si>
    <t>Bradley Dredge</t>
  </si>
  <si>
    <t>25-28 Aug</t>
  </si>
  <si>
    <t>Marc Warren</t>
  </si>
  <si>
    <t xml:space="preserve">The Barclays </t>
  </si>
  <si>
    <t>48TH</t>
  </si>
  <si>
    <t>Johnson Wagner</t>
  </si>
  <si>
    <t>Cameron Tringale</t>
  </si>
  <si>
    <t>AUGUST RESULTS 2016</t>
  </si>
  <si>
    <t>TIPS GIVEN 20</t>
  </si>
  <si>
    <t>Deutsche Bank</t>
  </si>
  <si>
    <t>Chris Kirk</t>
  </si>
  <si>
    <t>33RD</t>
  </si>
  <si>
    <t xml:space="preserve">2 Sept to 5th Sept </t>
  </si>
  <si>
    <t>Charley Hoffman</t>
  </si>
  <si>
    <t xml:space="preserve">Omega European  </t>
  </si>
  <si>
    <t>Alejandro Canizares</t>
  </si>
  <si>
    <t>24TH</t>
  </si>
  <si>
    <t>Masters 1-4 Sept</t>
  </si>
  <si>
    <t>Tyrrell Hatton</t>
  </si>
  <si>
    <t>BMW 2016</t>
  </si>
  <si>
    <t xml:space="preserve">Jason Day </t>
  </si>
  <si>
    <t>RETURNED BET</t>
  </si>
  <si>
    <t xml:space="preserve">INJURED </t>
  </si>
  <si>
    <t>8-11 Sept</t>
  </si>
  <si>
    <t>Jimmy Walker</t>
  </si>
  <si>
    <t>KLM Open 2016</t>
  </si>
  <si>
    <t>P.Larrazabal</t>
  </si>
  <si>
    <t>20TH</t>
  </si>
  <si>
    <t>T. Jaidee</t>
  </si>
  <si>
    <t>Eddie Pepperell</t>
  </si>
  <si>
    <t>Italian Open</t>
  </si>
  <si>
    <t xml:space="preserve">Peter Hanson </t>
  </si>
  <si>
    <t>61ST</t>
  </si>
  <si>
    <t>15-18 Sept 2016</t>
  </si>
  <si>
    <t xml:space="preserve">Simon Khan </t>
  </si>
  <si>
    <t xml:space="preserve">Manassero </t>
  </si>
  <si>
    <t>Fabrizio Zanotti</t>
  </si>
  <si>
    <t>Porshe Euro Open</t>
  </si>
  <si>
    <t>Richard Bland</t>
  </si>
  <si>
    <t>7TH</t>
  </si>
  <si>
    <t>22-25 Sept 2016</t>
  </si>
  <si>
    <t>Marcel Siem</t>
  </si>
  <si>
    <t>67TH</t>
  </si>
  <si>
    <t>Pelle Edberg</t>
  </si>
  <si>
    <t>Tour Champ 2016</t>
  </si>
  <si>
    <t>SEPTEMBER RESULTS 2016</t>
  </si>
  <si>
    <t>Ryder Cup 2016</t>
  </si>
  <si>
    <t>USA Day One Win  5-3</t>
  </si>
  <si>
    <t>11/2</t>
  </si>
  <si>
    <t>WIN</t>
  </si>
  <si>
    <t>30-1 Oct 2016</t>
  </si>
  <si>
    <t>USA 5+ Points Day One</t>
  </si>
  <si>
    <t>7/4</t>
  </si>
  <si>
    <t>USA/EUROPE/DRAW</t>
  </si>
  <si>
    <t>40</t>
  </si>
  <si>
    <t>DRAW</t>
  </si>
  <si>
    <t>10</t>
  </si>
  <si>
    <t>T.Pieters-Top European Scorer</t>
  </si>
  <si>
    <t>9/2</t>
  </si>
  <si>
    <t>Alfred Dunhill Links 2016</t>
  </si>
  <si>
    <t>151</t>
  </si>
  <si>
    <t>06-09 Oct 2016</t>
  </si>
  <si>
    <t>Padraig Harrington</t>
  </si>
  <si>
    <t>101</t>
  </si>
  <si>
    <t>63RD</t>
  </si>
  <si>
    <t>Tommy Fleetwood</t>
  </si>
  <si>
    <t>29</t>
  </si>
  <si>
    <t>Shane Lowry</t>
  </si>
  <si>
    <t>26</t>
  </si>
  <si>
    <t>18TH</t>
  </si>
  <si>
    <t>British Masters 2016</t>
  </si>
  <si>
    <t>25</t>
  </si>
  <si>
    <t>28TH</t>
  </si>
  <si>
    <t xml:space="preserve">13-16 Oct </t>
  </si>
  <si>
    <t>66</t>
  </si>
  <si>
    <t>Prom Meesawat</t>
  </si>
  <si>
    <t>400</t>
  </si>
  <si>
    <t xml:space="preserve">Safeway Open </t>
  </si>
  <si>
    <t>Martin Laird</t>
  </si>
  <si>
    <t>8TH</t>
  </si>
  <si>
    <t>13-16 Oct 2016</t>
  </si>
  <si>
    <t>Kevin Na</t>
  </si>
  <si>
    <t>30</t>
  </si>
  <si>
    <t xml:space="preserve">Portugal Masters </t>
  </si>
  <si>
    <t xml:space="preserve">Antony Wall </t>
  </si>
  <si>
    <t>36</t>
  </si>
  <si>
    <t>37TH</t>
  </si>
  <si>
    <t>20-23 Oct 2016</t>
  </si>
  <si>
    <t xml:space="preserve">Stephen Gallager </t>
  </si>
  <si>
    <t>51</t>
  </si>
  <si>
    <t>Brett Rumford</t>
  </si>
  <si>
    <t>100</t>
  </si>
  <si>
    <t xml:space="preserve">CIMB Classic </t>
  </si>
  <si>
    <t xml:space="preserve">Kevin Na  </t>
  </si>
  <si>
    <t>19</t>
  </si>
  <si>
    <t xml:space="preserve">Scott Piecy </t>
  </si>
  <si>
    <t>34</t>
  </si>
  <si>
    <t xml:space="preserve">WGC HSBC Champions </t>
  </si>
  <si>
    <t>Richard Sterne</t>
  </si>
  <si>
    <t>126</t>
  </si>
  <si>
    <t>60TH</t>
  </si>
  <si>
    <t>27-30 Oct</t>
  </si>
  <si>
    <t>Patrick Reed</t>
  </si>
  <si>
    <t>40TH</t>
  </si>
  <si>
    <t>Dustin Johnson</t>
  </si>
  <si>
    <t>7</t>
  </si>
  <si>
    <t>35TH</t>
  </si>
  <si>
    <t>Sanderson Farms Champ</t>
  </si>
  <si>
    <t xml:space="preserve">David Toms </t>
  </si>
  <si>
    <t>50TH</t>
  </si>
  <si>
    <t>27-30 Oct 2016</t>
  </si>
  <si>
    <t>OCTOBER RESULTS 2016</t>
  </si>
  <si>
    <t>TIPS GIVEN 25</t>
  </si>
  <si>
    <t xml:space="preserve">Turkish Open </t>
  </si>
  <si>
    <t xml:space="preserve">Andy Sullivan </t>
  </si>
  <si>
    <t>15</t>
  </si>
  <si>
    <t>3-7 Nov 2016</t>
  </si>
  <si>
    <t xml:space="preserve">Kiradech Aphibarnrat </t>
  </si>
  <si>
    <t>41</t>
  </si>
  <si>
    <t xml:space="preserve">Byeong Hun An </t>
  </si>
  <si>
    <t>81</t>
  </si>
  <si>
    <t xml:space="preserve">Shriners Hospitals </t>
  </si>
  <si>
    <t xml:space="preserve">Senug-Yul Noh </t>
  </si>
  <si>
    <t>3-7 Nov</t>
  </si>
  <si>
    <t xml:space="preserve">Alex Cejka </t>
  </si>
  <si>
    <t>67</t>
  </si>
  <si>
    <t>Nedbank Golf Challenge</t>
  </si>
  <si>
    <t>Henrik Stenson</t>
  </si>
  <si>
    <t>5</t>
  </si>
  <si>
    <t>10-13 Nov 2016</t>
  </si>
  <si>
    <t>Victor Dubuisson</t>
  </si>
  <si>
    <t>Thonghai Jaidee</t>
  </si>
  <si>
    <t xml:space="preserve">OHL Classic </t>
  </si>
  <si>
    <t>Derek Fathauer</t>
  </si>
  <si>
    <t>50</t>
  </si>
  <si>
    <t xml:space="preserve">10-13 Nov 2016 </t>
  </si>
  <si>
    <t>Jason Bohn</t>
  </si>
  <si>
    <t xml:space="preserve">DP World Tour </t>
  </si>
  <si>
    <t>Branden Grace</t>
  </si>
  <si>
    <t>21</t>
  </si>
  <si>
    <t>27TH</t>
  </si>
  <si>
    <t xml:space="preserve">17-20 Nov 2016 </t>
  </si>
  <si>
    <t>46</t>
  </si>
  <si>
    <t>RSM Classic</t>
  </si>
  <si>
    <t>17-20 Nov 2016</t>
  </si>
  <si>
    <t xml:space="preserve">Australian Open </t>
  </si>
  <si>
    <t>Jake Higginbottom</t>
  </si>
  <si>
    <t>201</t>
  </si>
  <si>
    <t>14TH</t>
  </si>
  <si>
    <t>World Cup of Golf</t>
  </si>
  <si>
    <t>Belgium</t>
  </si>
  <si>
    <t>24-27 Nov 2016</t>
  </si>
  <si>
    <t xml:space="preserve">Sweeden </t>
  </si>
  <si>
    <t>13</t>
  </si>
  <si>
    <t xml:space="preserve">Lion of Africa Cape Town  </t>
  </si>
  <si>
    <t>Tjaart Van Der Walt</t>
  </si>
  <si>
    <t xml:space="preserve">24-27 Nov 2016 </t>
  </si>
  <si>
    <t>Zander Lombard</t>
  </si>
  <si>
    <t>Ruan De Smidt</t>
  </si>
  <si>
    <t>Andrew Odoh</t>
  </si>
  <si>
    <t>300</t>
  </si>
  <si>
    <t>NOVEMBER RESULTS 2016</t>
  </si>
  <si>
    <t>TIPS GIVEN 23</t>
  </si>
  <si>
    <t xml:space="preserve">2016 FINAL RESULTS </t>
  </si>
  <si>
    <t>BETS GIVEN 129</t>
  </si>
  <si>
    <t xml:space="preserve">PROFIT </t>
  </si>
  <si>
    <t>LOSS</t>
  </si>
  <si>
    <t>2017 SEASON</t>
  </si>
  <si>
    <t xml:space="preserve">Dustin Johnson </t>
  </si>
  <si>
    <t>6TH</t>
  </si>
  <si>
    <t>Jan 5-8 2017</t>
  </si>
  <si>
    <t xml:space="preserve">Jimmy Walker </t>
  </si>
  <si>
    <t>Sony Open Hawaii</t>
  </si>
  <si>
    <t>12-15 Jan 2017</t>
  </si>
  <si>
    <t>Zac Blair</t>
  </si>
  <si>
    <t>BMW SA</t>
  </si>
  <si>
    <t>Oliver Fisher</t>
  </si>
  <si>
    <t>26TH</t>
  </si>
  <si>
    <t>Jbe Kruger</t>
  </si>
  <si>
    <t>21ST</t>
  </si>
  <si>
    <t>Lee Slatterty</t>
  </si>
  <si>
    <t>Adu Dhabi HSBC</t>
  </si>
  <si>
    <t xml:space="preserve">Thomas Pieters </t>
  </si>
  <si>
    <t>23</t>
  </si>
  <si>
    <t>19-22 Jan 2017</t>
  </si>
  <si>
    <t xml:space="preserve">Alejandro Canizares </t>
  </si>
  <si>
    <t>Thomas Aiken</t>
  </si>
  <si>
    <t>80</t>
  </si>
  <si>
    <t xml:space="preserve">Career Builder Challenge </t>
  </si>
  <si>
    <t xml:space="preserve">Bill Haas </t>
  </si>
  <si>
    <t>20</t>
  </si>
  <si>
    <t>David Lingmerth</t>
  </si>
  <si>
    <t xml:space="preserve">Commercial Bank Qatar Masters </t>
  </si>
  <si>
    <t xml:space="preserve">Pablo Larrazabal </t>
  </si>
  <si>
    <t>33</t>
  </si>
  <si>
    <t>26-29 Jan 2017</t>
  </si>
  <si>
    <t>Rafa Cabrera-Bello</t>
  </si>
  <si>
    <t>16</t>
  </si>
  <si>
    <t>Farmers Open 2017</t>
  </si>
  <si>
    <t>Marc Leishman</t>
  </si>
  <si>
    <t xml:space="preserve">Scott Stallings </t>
  </si>
  <si>
    <t xml:space="preserve">MC </t>
  </si>
  <si>
    <t>WD</t>
  </si>
  <si>
    <t>KJ Choi</t>
  </si>
  <si>
    <t>175</t>
  </si>
  <si>
    <t>JANUARY RESULTS 2017</t>
  </si>
  <si>
    <t>TIPS GIVEN 22</t>
  </si>
  <si>
    <t xml:space="preserve">Omega Dubai Desert Classic </t>
  </si>
  <si>
    <t>Stephen Gallacher (SCO)</t>
  </si>
  <si>
    <t>70</t>
  </si>
  <si>
    <t>Emirates GC 2-5 February 2017</t>
  </si>
  <si>
    <t>Thorbjorn Olesen (DEN)</t>
  </si>
  <si>
    <t>35</t>
  </si>
  <si>
    <t>32ND</t>
  </si>
  <si>
    <t>Andy Sullivan (ENG)</t>
  </si>
  <si>
    <t xml:space="preserve">Waste Management Phoenix Open </t>
  </si>
  <si>
    <t>Hideki Matsuyama (JAP)</t>
  </si>
  <si>
    <t>TPC Scottsdale 2-5 February 2017</t>
  </si>
  <si>
    <t xml:space="preserve">Harris English </t>
  </si>
  <si>
    <t>Maybank KL</t>
  </si>
  <si>
    <t>Peter Uihlein</t>
  </si>
  <si>
    <t>9-12 Feb 2017</t>
  </si>
  <si>
    <t>Pablo Larrazabal</t>
  </si>
  <si>
    <t>29TH</t>
  </si>
  <si>
    <t>Rahil Gangjee</t>
  </si>
  <si>
    <t>500</t>
  </si>
  <si>
    <t xml:space="preserve">AT &amp; T Pebble Beach </t>
  </si>
  <si>
    <t>Pat Perez</t>
  </si>
  <si>
    <t>22</t>
  </si>
  <si>
    <t>65TH</t>
  </si>
  <si>
    <t xml:space="preserve">ISPS HANDA World </t>
  </si>
  <si>
    <t xml:space="preserve">Brett Rumford </t>
  </si>
  <si>
    <t>Perth 16-19 FEB 2017</t>
  </si>
  <si>
    <t xml:space="preserve">Adam Bland </t>
  </si>
  <si>
    <t>Todd Sinnott</t>
  </si>
  <si>
    <t>88TH</t>
  </si>
  <si>
    <t xml:space="preserve">Genesis Open </t>
  </si>
  <si>
    <t>9</t>
  </si>
  <si>
    <t xml:space="preserve"> 16-19 FEB 2017</t>
  </si>
  <si>
    <t xml:space="preserve">Brian Harman </t>
  </si>
  <si>
    <t>150</t>
  </si>
  <si>
    <t xml:space="preserve">Joburg Open </t>
  </si>
  <si>
    <t>Richard Stearne</t>
  </si>
  <si>
    <t>68TH</t>
  </si>
  <si>
    <t>23-26 Feb 2017</t>
  </si>
  <si>
    <t xml:space="preserve">Justin Walters </t>
  </si>
  <si>
    <t xml:space="preserve">The Honda Classic </t>
  </si>
  <si>
    <t>Russell Knox</t>
  </si>
  <si>
    <t>Thomas Pieters</t>
  </si>
  <si>
    <t xml:space="preserve">Justin Thomas </t>
  </si>
  <si>
    <t>18</t>
  </si>
  <si>
    <t xml:space="preserve">Keegan Bradley </t>
  </si>
  <si>
    <t>FEBRUARY RESULTS 2017</t>
  </si>
  <si>
    <t xml:space="preserve">Tshwane Open </t>
  </si>
  <si>
    <t xml:space="preserve">Dean Burmester </t>
  </si>
  <si>
    <t>14</t>
  </si>
  <si>
    <t>02-5 March 2017</t>
  </si>
  <si>
    <t xml:space="preserve">Tjaart Van Der Walt </t>
  </si>
  <si>
    <t xml:space="preserve">WGC Mexico </t>
  </si>
  <si>
    <t>Bubba Watson</t>
  </si>
  <si>
    <t>75</t>
  </si>
  <si>
    <t>38TH</t>
  </si>
  <si>
    <t xml:space="preserve">HSBC Womens Champions </t>
  </si>
  <si>
    <t xml:space="preserve">Pornanong Phatlum </t>
  </si>
  <si>
    <t xml:space="preserve">Valspar Championship </t>
  </si>
  <si>
    <t>28</t>
  </si>
  <si>
    <t>9-12 March 2017</t>
  </si>
  <si>
    <t>Hero Indian Open 2017</t>
  </si>
  <si>
    <t>9-12 March</t>
  </si>
  <si>
    <t xml:space="preserve">Gregory Havret </t>
  </si>
  <si>
    <t xml:space="preserve">Siddikur Rahman </t>
  </si>
  <si>
    <t>200</t>
  </si>
  <si>
    <t>Arnold Palmer Invitational</t>
  </si>
  <si>
    <t>66TH</t>
  </si>
  <si>
    <t>16-19 March 2017</t>
  </si>
  <si>
    <t xml:space="preserve">Francesco Molinari </t>
  </si>
  <si>
    <t>45</t>
  </si>
  <si>
    <t xml:space="preserve">Henrik Stenson </t>
  </si>
  <si>
    <t>11</t>
  </si>
  <si>
    <t xml:space="preserve">WGC -Dell Tech Match Play </t>
  </si>
  <si>
    <t xml:space="preserve">Tyrell Hatton </t>
  </si>
  <si>
    <t>GROUP STAGE</t>
  </si>
  <si>
    <t>22-26 March 2017</t>
  </si>
  <si>
    <t>Puerto Rico Open 2017</t>
  </si>
  <si>
    <t>49TH</t>
  </si>
  <si>
    <t>23-26 March 2017</t>
  </si>
  <si>
    <t>Jonas Blixt</t>
  </si>
  <si>
    <t>Shell Houston Open 2017</t>
  </si>
  <si>
    <t>Bryson DeChambeau</t>
  </si>
  <si>
    <t>44TH</t>
  </si>
  <si>
    <t xml:space="preserve">30th -2 April </t>
  </si>
  <si>
    <t xml:space="preserve">Rafael Cabrera Bello </t>
  </si>
  <si>
    <t xml:space="preserve">Russell Henley </t>
  </si>
  <si>
    <t>MARCH RESULTS 2017</t>
  </si>
  <si>
    <t>The Masters 2017</t>
  </si>
  <si>
    <t>6-9 April 2017</t>
  </si>
  <si>
    <t>43RD</t>
  </si>
  <si>
    <t xml:space="preserve">Lee Westwood </t>
  </si>
  <si>
    <t xml:space="preserve">Justin Rose </t>
  </si>
  <si>
    <t xml:space="preserve">Hideki Matsuyama </t>
  </si>
  <si>
    <t>Trophee Hassan II</t>
  </si>
  <si>
    <t>40-1</t>
  </si>
  <si>
    <t xml:space="preserve">13th -16th April </t>
  </si>
  <si>
    <t>James Morrison</t>
  </si>
  <si>
    <t>33-1</t>
  </si>
  <si>
    <t>80-1</t>
  </si>
  <si>
    <t>RBC Heritage 2017</t>
  </si>
  <si>
    <t xml:space="preserve">Matt Kuchar </t>
  </si>
  <si>
    <t>16-1</t>
  </si>
  <si>
    <t>45-1</t>
  </si>
  <si>
    <t>Valero Texas Open 2017</t>
  </si>
  <si>
    <t>20th - 23rd April 2017</t>
  </si>
  <si>
    <t xml:space="preserve">Billy Horshel </t>
  </si>
  <si>
    <t>Daniel Summerhays</t>
  </si>
  <si>
    <t>58TH</t>
  </si>
  <si>
    <t>Shenzhen Open 2017</t>
  </si>
  <si>
    <t xml:space="preserve">Victor Dubuisson </t>
  </si>
  <si>
    <t>28-1</t>
  </si>
  <si>
    <t xml:space="preserve">Joost Luiten </t>
  </si>
  <si>
    <t>22-1</t>
  </si>
  <si>
    <t>Julien Quesne</t>
  </si>
  <si>
    <t>150-1</t>
  </si>
  <si>
    <t>Volvo China Open 2017</t>
  </si>
  <si>
    <t>Peter Hanson</t>
  </si>
  <si>
    <t>50-1</t>
  </si>
  <si>
    <t>27th -30th April 2017</t>
  </si>
  <si>
    <t>Alexander Levy</t>
  </si>
  <si>
    <t>25-1</t>
  </si>
  <si>
    <t>Thorbjorn Olesen</t>
  </si>
  <si>
    <t>31ST</t>
  </si>
  <si>
    <t>Zurich Classic new orleans 2017</t>
  </si>
  <si>
    <t>Justin Rose/ Henrik Stenson</t>
  </si>
  <si>
    <t>7-1</t>
  </si>
  <si>
    <t>Jason Day/ Ricky Fowler</t>
  </si>
  <si>
    <t>13/2</t>
  </si>
  <si>
    <t>Byeong Hun An / Seung Yul Noh</t>
  </si>
  <si>
    <t>APRIL RESULTS 2017</t>
  </si>
  <si>
    <t xml:space="preserve">TIPS GIVEN 25 </t>
  </si>
  <si>
    <t xml:space="preserve">Golf Sixes </t>
  </si>
  <si>
    <t xml:space="preserve">Spain </t>
  </si>
  <si>
    <t>10-1</t>
  </si>
  <si>
    <t xml:space="preserve">NOT PLACED </t>
  </si>
  <si>
    <t>6-7 May 2017</t>
  </si>
  <si>
    <t>USA</t>
  </si>
  <si>
    <t xml:space="preserve">Holland </t>
  </si>
  <si>
    <t xml:space="preserve">Wells Fargo </t>
  </si>
  <si>
    <t>Adam Scott</t>
  </si>
  <si>
    <t>20-1</t>
  </si>
  <si>
    <t>4-7 May 2017</t>
  </si>
  <si>
    <t>Kevin Tway</t>
  </si>
  <si>
    <t>100-1</t>
  </si>
  <si>
    <t xml:space="preserve">Open de Portugal </t>
  </si>
  <si>
    <t xml:space="preserve">David Drysdale </t>
  </si>
  <si>
    <t>11-14 May 2017</t>
  </si>
  <si>
    <t xml:space="preserve">Paul Lawrie </t>
  </si>
  <si>
    <t>Robert Rock</t>
  </si>
  <si>
    <t>51-1</t>
  </si>
  <si>
    <t>The Players 2017</t>
  </si>
  <si>
    <t>60-1</t>
  </si>
  <si>
    <t>AT&amp;T Byron 2017</t>
  </si>
  <si>
    <t>55-1</t>
  </si>
  <si>
    <t>18th -21st May 2017</t>
  </si>
  <si>
    <t xml:space="preserve">Zac Blair </t>
  </si>
  <si>
    <t>175-1</t>
  </si>
  <si>
    <t>Brooks Koepka</t>
  </si>
  <si>
    <t>18-1</t>
  </si>
  <si>
    <t xml:space="preserve">Rocco Forte Open </t>
  </si>
  <si>
    <t xml:space="preserve">Alvaro Quiros </t>
  </si>
  <si>
    <t>Matthieu Pavon</t>
  </si>
  <si>
    <t>Edoardo Molinari</t>
  </si>
  <si>
    <t>70-1</t>
  </si>
  <si>
    <t>Dean &amp; Deluca</t>
  </si>
  <si>
    <t>25th - 28th May 2017</t>
  </si>
  <si>
    <t>Jon Rahm</t>
  </si>
  <si>
    <t>14-1</t>
  </si>
  <si>
    <t xml:space="preserve">BMW Wentworth </t>
  </si>
  <si>
    <t xml:space="preserve">Alejandro Canizres </t>
  </si>
  <si>
    <t>200-1</t>
  </si>
  <si>
    <t>75-1</t>
  </si>
  <si>
    <t>MAY RESULTS 2017</t>
  </si>
  <si>
    <t>TIPS GIVEN 24</t>
  </si>
  <si>
    <t xml:space="preserve">Nordea Masters </t>
  </si>
  <si>
    <t>Paul Dunne</t>
  </si>
  <si>
    <t>1-4 June 2017</t>
  </si>
  <si>
    <t xml:space="preserve">Alexander Levy </t>
  </si>
  <si>
    <t xml:space="preserve">Nicolas Colsaerts </t>
  </si>
  <si>
    <t xml:space="preserve">Memorial Tournament </t>
  </si>
  <si>
    <t xml:space="preserve">Jordan Spieth </t>
  </si>
  <si>
    <t>12-1</t>
  </si>
  <si>
    <t xml:space="preserve">Steve Stricker </t>
  </si>
  <si>
    <t xml:space="preserve">FedEx Jude Classic </t>
  </si>
  <si>
    <t xml:space="preserve">Billy Horschel </t>
  </si>
  <si>
    <t>8-11 June 2017</t>
  </si>
  <si>
    <t>Seung-Yul Noh</t>
  </si>
  <si>
    <t>T37</t>
  </si>
  <si>
    <t>Lyoness Open 2017</t>
  </si>
  <si>
    <t>Bernd Wiesberger</t>
  </si>
  <si>
    <t>5-1</t>
  </si>
  <si>
    <t>Joost Luiten</t>
  </si>
  <si>
    <t>11-1</t>
  </si>
  <si>
    <t xml:space="preserve">US OPEN MAJOR </t>
  </si>
  <si>
    <t xml:space="preserve">Rickie Fowler </t>
  </si>
  <si>
    <t>15-18 JUNE 2017</t>
  </si>
  <si>
    <t>125-1</t>
  </si>
  <si>
    <t xml:space="preserve">German BMW </t>
  </si>
  <si>
    <t xml:space="preserve">David Horsey </t>
  </si>
  <si>
    <t>75TH</t>
  </si>
  <si>
    <t>22-25 JUNE 2017</t>
  </si>
  <si>
    <t>Gregory Havret</t>
  </si>
  <si>
    <t>250-1</t>
  </si>
  <si>
    <t>Travelers Champ</t>
  </si>
  <si>
    <t>Mark Leishman</t>
  </si>
  <si>
    <t>35-1</t>
  </si>
  <si>
    <t>66-1</t>
  </si>
  <si>
    <t>JUNE RESULTS 2017</t>
  </si>
  <si>
    <t xml:space="preserve">HNA Open de France </t>
  </si>
  <si>
    <t>29th -2 July 2017</t>
  </si>
  <si>
    <t xml:space="preserve">James Morrison </t>
  </si>
  <si>
    <t xml:space="preserve">Quicken Loans National </t>
  </si>
  <si>
    <t>Morgan Hoffmann</t>
  </si>
  <si>
    <t>Arjun Atwal</t>
  </si>
  <si>
    <t>750-1</t>
  </si>
  <si>
    <t>55TH</t>
  </si>
  <si>
    <t xml:space="preserve">Irish Open </t>
  </si>
  <si>
    <t>6-9 July 2017</t>
  </si>
  <si>
    <t>Danny Willett</t>
  </si>
  <si>
    <t xml:space="preserve">Ryan Fox </t>
  </si>
  <si>
    <t xml:space="preserve">Greenbrier Classic </t>
  </si>
  <si>
    <t xml:space="preserve">Kevin Kisner </t>
  </si>
  <si>
    <t xml:space="preserve">Jonas Blixt </t>
  </si>
  <si>
    <t>64TH</t>
  </si>
  <si>
    <t>The Scottish Open 2017</t>
  </si>
  <si>
    <t xml:space="preserve">Richie Ramsay </t>
  </si>
  <si>
    <t>13-16 July 2017</t>
  </si>
  <si>
    <t>125</t>
  </si>
  <si>
    <t xml:space="preserve">John Deere Classic </t>
  </si>
  <si>
    <t>Bud Cauley</t>
  </si>
  <si>
    <t>Brian Harman</t>
  </si>
  <si>
    <t>Kelly Kraft</t>
  </si>
  <si>
    <t>The British Open 2017</t>
  </si>
  <si>
    <t>54TH</t>
  </si>
  <si>
    <t>20-23 July 2017</t>
  </si>
  <si>
    <t xml:space="preserve">Adam Scott </t>
  </si>
  <si>
    <t xml:space="preserve">Marc Leishman </t>
  </si>
  <si>
    <t>Porsche Open German</t>
  </si>
  <si>
    <t>Benjamin Hebert</t>
  </si>
  <si>
    <t>47TH</t>
  </si>
  <si>
    <t>27-30th July 2017</t>
  </si>
  <si>
    <t>Florian Fritsch</t>
  </si>
  <si>
    <t>31</t>
  </si>
  <si>
    <t xml:space="preserve">Canadian Open </t>
  </si>
  <si>
    <t>Ricky Barnes</t>
  </si>
  <si>
    <t>JULY RESULTS 2017</t>
  </si>
  <si>
    <t>TIPS GIVEN 30</t>
  </si>
  <si>
    <t>WGC Bridgestone 2017</t>
  </si>
  <si>
    <t>3-6 th Aug 2017</t>
  </si>
  <si>
    <t>Barracuda Champ 2017</t>
  </si>
  <si>
    <t xml:space="preserve">Luke List </t>
  </si>
  <si>
    <t xml:space="preserve">JJ Jenry </t>
  </si>
  <si>
    <t>Kyle Reifers</t>
  </si>
  <si>
    <t>Martin Flores</t>
  </si>
  <si>
    <t>US PGA CHAMP 2017</t>
  </si>
  <si>
    <t>Rory Mcllroy</t>
  </si>
  <si>
    <t>8-1</t>
  </si>
  <si>
    <t xml:space="preserve">10-13 August </t>
  </si>
  <si>
    <t>Xander Schauffele</t>
  </si>
  <si>
    <t>Kyle Stanley</t>
  </si>
  <si>
    <t>TOP 20 BET</t>
  </si>
  <si>
    <t>James Hahn</t>
  </si>
  <si>
    <t>17-1</t>
  </si>
  <si>
    <t>TOP 30 BET</t>
  </si>
  <si>
    <t>Robert Streb</t>
  </si>
  <si>
    <t xml:space="preserve">Paul Lawrie Match Play </t>
  </si>
  <si>
    <t xml:space="preserve">Paul Dunne </t>
  </si>
  <si>
    <t>LAST 16</t>
  </si>
  <si>
    <t>17-20 August 2017</t>
  </si>
  <si>
    <t>Ricardo Gouveia</t>
  </si>
  <si>
    <t>ROUND 1</t>
  </si>
  <si>
    <t>Fiji International</t>
  </si>
  <si>
    <t>Michael Hendry</t>
  </si>
  <si>
    <t>Jeunghun Wang</t>
  </si>
  <si>
    <t>Wyndham Championship 2017</t>
  </si>
  <si>
    <t xml:space="preserve">Brett Stegmaier </t>
  </si>
  <si>
    <t>300-1</t>
  </si>
  <si>
    <t xml:space="preserve">Northern Trust </t>
  </si>
  <si>
    <t>22-27 August 2017</t>
  </si>
  <si>
    <t>110-1</t>
  </si>
  <si>
    <t>Made in Denmark 2017</t>
  </si>
  <si>
    <t xml:space="preserve">Julian Suri </t>
  </si>
  <si>
    <t xml:space="preserve">Araon Rai </t>
  </si>
  <si>
    <t>Joakim Larergren</t>
  </si>
  <si>
    <t>Soren Kjedsen</t>
  </si>
  <si>
    <t>AUGUST RESULTS 2017</t>
  </si>
  <si>
    <t>TIPS GIVEN 27</t>
  </si>
  <si>
    <t xml:space="preserve">Czech Masters 2017 </t>
  </si>
  <si>
    <t xml:space="preserve">Benjamin Herbert </t>
  </si>
  <si>
    <t>31-3 Sept 2017</t>
  </si>
  <si>
    <t xml:space="preserve">Ryan Evans </t>
  </si>
  <si>
    <t>70TH</t>
  </si>
  <si>
    <t>Mathew Fitzpatrick</t>
  </si>
  <si>
    <t>Dell Tech Championship 2017</t>
  </si>
  <si>
    <t>30TH</t>
  </si>
  <si>
    <t xml:space="preserve">1-4 September 2017 </t>
  </si>
  <si>
    <t xml:space="preserve">Travis Perkins Masters </t>
  </si>
  <si>
    <t xml:space="preserve">Phil Golding </t>
  </si>
  <si>
    <t xml:space="preserve">31-3 Sept </t>
  </si>
  <si>
    <t xml:space="preserve">Omega European Masters </t>
  </si>
  <si>
    <t xml:space="preserve">Miguel Angel Jimenez </t>
  </si>
  <si>
    <t>07-10 Sept 2017</t>
  </si>
  <si>
    <t>Bernd Ritthammer</t>
  </si>
  <si>
    <t>Lee Westwood</t>
  </si>
  <si>
    <t>Jason Scrivener</t>
  </si>
  <si>
    <t>74TH</t>
  </si>
  <si>
    <t xml:space="preserve">Japan Airlines Championship </t>
  </si>
  <si>
    <t xml:space="preserve">Jerry Kelly </t>
  </si>
  <si>
    <t>MONEY RETURNED</t>
  </si>
  <si>
    <t xml:space="preserve">John Daly </t>
  </si>
  <si>
    <t>39TH</t>
  </si>
  <si>
    <t xml:space="preserve">BMW CHAMPIONSHIP </t>
  </si>
  <si>
    <t>14-17 Sept 2017</t>
  </si>
  <si>
    <t>Daniel Berger</t>
  </si>
  <si>
    <t xml:space="preserve">KLM OPEN </t>
  </si>
  <si>
    <t xml:space="preserve">Fabio Zanotti </t>
  </si>
  <si>
    <t>Mikko Llonen</t>
  </si>
  <si>
    <t xml:space="preserve">Romain Langasque </t>
  </si>
  <si>
    <t>21-24 Sept 2017</t>
  </si>
  <si>
    <t xml:space="preserve">Chris Paisley </t>
  </si>
  <si>
    <t xml:space="preserve">Tour Chamionship </t>
  </si>
  <si>
    <t>20-24 Sept 2017</t>
  </si>
  <si>
    <t>Kevin Chappell</t>
  </si>
  <si>
    <t>DAP Championship 2017</t>
  </si>
  <si>
    <t>Ted Potter Jr</t>
  </si>
  <si>
    <t>SEPTEMBER RESULTS 2017</t>
  </si>
  <si>
    <t>TIPS GIVEN 26</t>
  </si>
  <si>
    <t>British Masters 2017</t>
  </si>
  <si>
    <t xml:space="preserve">28-1st October </t>
  </si>
  <si>
    <t xml:space="preserve">Chris Wood </t>
  </si>
  <si>
    <t>Ashan Wu</t>
  </si>
  <si>
    <t>Alfred Dunhill Links 2017</t>
  </si>
  <si>
    <t xml:space="preserve">5-8th October </t>
  </si>
  <si>
    <t xml:space="preserve">Graham Storm </t>
  </si>
  <si>
    <t>Florian Fritish</t>
  </si>
  <si>
    <t xml:space="preserve">Callum Shinkwin </t>
  </si>
  <si>
    <t>Safeway Open 2017</t>
  </si>
  <si>
    <t xml:space="preserve">Martin Laird </t>
  </si>
  <si>
    <t>Italian Open 2017</t>
  </si>
  <si>
    <t>Mike Lorenzo-Vera</t>
  </si>
  <si>
    <t xml:space="preserve">12- 15 th October </t>
  </si>
  <si>
    <t xml:space="preserve">Richard Bland </t>
  </si>
  <si>
    <t>CIMB Classic</t>
  </si>
  <si>
    <t>Anirban Lahiri</t>
  </si>
  <si>
    <t>30-1</t>
  </si>
  <si>
    <t xml:space="preserve">12- 15 th October 2017 </t>
  </si>
  <si>
    <t>Si Woo Kim</t>
  </si>
  <si>
    <t>David Lipsky</t>
  </si>
  <si>
    <t xml:space="preserve">Andalucia Valderrama Masters  </t>
  </si>
  <si>
    <t xml:space="preserve">19-22nd October 2017 </t>
  </si>
  <si>
    <t>Nino Bertasio</t>
  </si>
  <si>
    <t>Aaron Rai</t>
  </si>
  <si>
    <t>Raphael Jacquelin</t>
  </si>
  <si>
    <t>CJ CUP</t>
  </si>
  <si>
    <t>Sung Kang</t>
  </si>
  <si>
    <t>Brandon Grace</t>
  </si>
  <si>
    <t xml:space="preserve">Young Han Song </t>
  </si>
  <si>
    <t>Adam Hadwin</t>
  </si>
  <si>
    <t xml:space="preserve">WGC-HSBC  Champions </t>
  </si>
  <si>
    <t xml:space="preserve">Jon Rahm </t>
  </si>
  <si>
    <t>26-29th October 2017</t>
  </si>
  <si>
    <t xml:space="preserve">Ross Fisher </t>
  </si>
  <si>
    <t xml:space="preserve">Branden Grace </t>
  </si>
  <si>
    <t>71ST</t>
  </si>
  <si>
    <t xml:space="preserve">Sanderson Farms </t>
  </si>
  <si>
    <t>Chesson Hadley</t>
  </si>
  <si>
    <t>Brice Garnett</t>
  </si>
  <si>
    <t xml:space="preserve">Shawn Stefani </t>
  </si>
  <si>
    <t>OCTOBER RESULTS 2017</t>
  </si>
  <si>
    <t>TIPS GIVEN 38</t>
  </si>
  <si>
    <t xml:space="preserve">Turkish Airlines Open </t>
  </si>
  <si>
    <t xml:space="preserve">BerBernd Wiesberger </t>
  </si>
  <si>
    <t>2-5th November 2017</t>
  </si>
  <si>
    <t xml:space="preserve">Adrain Otsegui </t>
  </si>
  <si>
    <t>Shiners Hospitals for Children Open</t>
  </si>
  <si>
    <t>51ST</t>
  </si>
  <si>
    <t xml:space="preserve">Kevin Na </t>
  </si>
  <si>
    <t>BET RETURNED</t>
  </si>
  <si>
    <t>Scott Piercy</t>
  </si>
  <si>
    <t xml:space="preserve">Nick Watney </t>
  </si>
  <si>
    <t>9-12 November 2017</t>
  </si>
  <si>
    <t>Graeme Mc Dowell</t>
  </si>
  <si>
    <t>Shawn Stefani</t>
  </si>
  <si>
    <t>Peter Malnati</t>
  </si>
  <si>
    <t>Dylan Frittelli</t>
  </si>
  <si>
    <t>Lucas Bjerregaard</t>
  </si>
  <si>
    <t>Haydon Porteous</t>
  </si>
  <si>
    <t>DP World Tour Championship</t>
  </si>
  <si>
    <t>16-19 Nov 2017</t>
  </si>
  <si>
    <t>55</t>
  </si>
  <si>
    <t>Li Haotong</t>
  </si>
  <si>
    <t xml:space="preserve">Haydn Porteous </t>
  </si>
  <si>
    <t>140</t>
  </si>
  <si>
    <t>Jordon Smith</t>
  </si>
  <si>
    <t xml:space="preserve">RSM Open </t>
  </si>
  <si>
    <t xml:space="preserve">Charles Howell </t>
  </si>
  <si>
    <t>S W Kim</t>
  </si>
  <si>
    <t xml:space="preserve">UBS Hong Kong Open </t>
  </si>
  <si>
    <t>41ST</t>
  </si>
  <si>
    <t>23-26 Nov 2017</t>
  </si>
  <si>
    <t>Marcus Fraser</t>
  </si>
  <si>
    <t xml:space="preserve">Paul Waring </t>
  </si>
  <si>
    <t>Erik Van Rooyen</t>
  </si>
  <si>
    <t>Adilson Da Silva</t>
  </si>
  <si>
    <t xml:space="preserve">HERO World </t>
  </si>
  <si>
    <t>23-26 2017</t>
  </si>
  <si>
    <t>NOVEMBER RESULTS 2017</t>
  </si>
  <si>
    <t>TIPS GIVEN 34</t>
  </si>
  <si>
    <t>Australian Open PGA</t>
  </si>
  <si>
    <t>30-3 Dec 2017</t>
  </si>
  <si>
    <t xml:space="preserve">Michael Hendry </t>
  </si>
  <si>
    <t>Haydn Porteous</t>
  </si>
  <si>
    <t>7-10 Dec 2017</t>
  </si>
  <si>
    <t>Eric Van Rooyen</t>
  </si>
  <si>
    <t>Jacques Kruyswijk</t>
  </si>
  <si>
    <t>Dawie Van Der Walt</t>
  </si>
  <si>
    <t xml:space="preserve">QBE Shootout </t>
  </si>
  <si>
    <t>Harris English+Matt Kuchar</t>
  </si>
  <si>
    <t>4</t>
  </si>
  <si>
    <t>6-10 Dec 2017</t>
  </si>
  <si>
    <t>Ohair + Stricker</t>
  </si>
  <si>
    <t>DECEMBER RESULTS 2017</t>
  </si>
  <si>
    <t>TIPS GIVEN 9</t>
  </si>
  <si>
    <t xml:space="preserve">2017 FINAL RESULTS </t>
  </si>
  <si>
    <t>BETS GIVEN 309</t>
  </si>
  <si>
    <t>MONEY RTN</t>
  </si>
  <si>
    <t>2018 SEASON</t>
  </si>
  <si>
    <t xml:space="preserve">Sentry Champions </t>
  </si>
  <si>
    <t xml:space="preserve">Cameron Smith </t>
  </si>
  <si>
    <t xml:space="preserve">Adam Hadwin </t>
  </si>
  <si>
    <t>110</t>
  </si>
  <si>
    <t xml:space="preserve">Sony Open </t>
  </si>
  <si>
    <t>Jan 11-14 2018</t>
  </si>
  <si>
    <t xml:space="preserve">Xander Schauffele </t>
  </si>
  <si>
    <t xml:space="preserve">SA BMW  Open </t>
  </si>
  <si>
    <t xml:space="preserve">ErEric Van Rooyen </t>
  </si>
  <si>
    <t>11-18  Jan 2018</t>
  </si>
  <si>
    <t xml:space="preserve">Hennie Otto </t>
  </si>
  <si>
    <t>160</t>
  </si>
  <si>
    <t xml:space="preserve">Marcus Armitage </t>
  </si>
  <si>
    <t xml:space="preserve">Career Builder </t>
  </si>
  <si>
    <t>Jason Dufner</t>
  </si>
  <si>
    <t>18-21 jan 2018</t>
  </si>
  <si>
    <t xml:space="preserve">Abu Dhabi Golf Championship </t>
  </si>
  <si>
    <t>Bryson Dechambeau</t>
  </si>
  <si>
    <t>90</t>
  </si>
  <si>
    <t xml:space="preserve">Hao Tong Li </t>
  </si>
  <si>
    <t xml:space="preserve">Farmers Insurance </t>
  </si>
  <si>
    <t>25-28 Jan 2018</t>
  </si>
  <si>
    <t>Keegan Bradley</t>
  </si>
  <si>
    <t>Julian Suri</t>
  </si>
  <si>
    <t>Omega Dubai Classic</t>
  </si>
  <si>
    <t>Steven Gallacher</t>
  </si>
  <si>
    <t>Chris Paisley</t>
  </si>
  <si>
    <t>Fabio Zanotti</t>
  </si>
  <si>
    <t>Nicolas Colsaerts</t>
  </si>
  <si>
    <t>JANUARY RESULTS 2018</t>
  </si>
  <si>
    <t>TIPS GIVEN 28</t>
  </si>
  <si>
    <t xml:space="preserve">Maybank </t>
  </si>
  <si>
    <t xml:space="preserve">David Lipsky </t>
  </si>
  <si>
    <t>01-04 Feb 2018</t>
  </si>
  <si>
    <t xml:space="preserve">Shubankar Sharma </t>
  </si>
  <si>
    <t xml:space="preserve">Jorge Campillo </t>
  </si>
  <si>
    <t xml:space="preserve">Gavin Green </t>
  </si>
  <si>
    <t xml:space="preserve">Phachara Khongwatmai </t>
  </si>
  <si>
    <t xml:space="preserve">Panuphol Pittayarat </t>
  </si>
  <si>
    <t xml:space="preserve">Waste Mang Phoenix Open </t>
  </si>
  <si>
    <t>Byeong Hun An</t>
  </si>
  <si>
    <t>Robert Garrigus</t>
  </si>
  <si>
    <t>ISPS Handa World 6</t>
  </si>
  <si>
    <t>Ryan Fox</t>
  </si>
  <si>
    <t>8-11 feb 2018</t>
  </si>
  <si>
    <t>Wade Ormsby</t>
  </si>
  <si>
    <t>Stephen Leaney</t>
  </si>
  <si>
    <t>Matthew Millar</t>
  </si>
  <si>
    <t>Simon Hawkes</t>
  </si>
  <si>
    <t>105TH</t>
  </si>
  <si>
    <t xml:space="preserve">AT&amp;T Pebble Beach </t>
  </si>
  <si>
    <t>Chez Reavie</t>
  </si>
  <si>
    <t>Tom Hoge</t>
  </si>
  <si>
    <t>15-18 Feb 2018</t>
  </si>
  <si>
    <t>Scott Stallings</t>
  </si>
  <si>
    <t xml:space="preserve">NBO Oman Open </t>
  </si>
  <si>
    <t>Honda Classic</t>
  </si>
  <si>
    <t>Alex Noren</t>
  </si>
  <si>
    <t xml:space="preserve">2ND </t>
  </si>
  <si>
    <t>22-25 Feb 2018</t>
  </si>
  <si>
    <t>Luke List</t>
  </si>
  <si>
    <t xml:space="preserve">Qatar Masters </t>
  </si>
  <si>
    <t>Jordan Smith</t>
  </si>
  <si>
    <t>Alvaro Quiros</t>
  </si>
  <si>
    <t>250</t>
  </si>
  <si>
    <t>19TH</t>
  </si>
  <si>
    <t>Nacho Elvira</t>
  </si>
  <si>
    <t xml:space="preserve">Sam Brazel </t>
  </si>
  <si>
    <t>FEBRUARY RESULTS 2018</t>
  </si>
  <si>
    <t>TIPS GIVEN 41</t>
  </si>
  <si>
    <t xml:space="preserve">Bubba Watson </t>
  </si>
  <si>
    <t xml:space="preserve">Tswane Open </t>
  </si>
  <si>
    <t xml:space="preserve">Shaun Norris </t>
  </si>
  <si>
    <t>Keith Horne</t>
  </si>
  <si>
    <t>JC Ritchie</t>
  </si>
  <si>
    <t xml:space="preserve">Hero Indian Open </t>
  </si>
  <si>
    <t>Gaganjeet Bhullar</t>
  </si>
  <si>
    <t>8-11 Mar 2018</t>
  </si>
  <si>
    <t>Sebastien Gros</t>
  </si>
  <si>
    <t>Siddikur Rahman</t>
  </si>
  <si>
    <t>332</t>
  </si>
  <si>
    <t>Valspar Champs</t>
  </si>
  <si>
    <t>Tony Finau</t>
  </si>
  <si>
    <t>Cameron Smith</t>
  </si>
  <si>
    <t>46TH</t>
  </si>
  <si>
    <t>Charles Howell III</t>
  </si>
  <si>
    <t>Arnold Palmer</t>
  </si>
  <si>
    <t>15-18 Mar 2018</t>
  </si>
  <si>
    <t>44</t>
  </si>
  <si>
    <t xml:space="preserve">Patton Kizzire </t>
  </si>
  <si>
    <t>Kevin Streelman</t>
  </si>
  <si>
    <t xml:space="preserve">Dell World Match Play  </t>
  </si>
  <si>
    <t>21-25 Mar 2018</t>
  </si>
  <si>
    <t>Phil Mickleson</t>
  </si>
  <si>
    <t>Rafael Cabrera Bello</t>
  </si>
  <si>
    <t>88</t>
  </si>
  <si>
    <t>Kevin Kisner</t>
  </si>
  <si>
    <t xml:space="preserve">Daniel Berger </t>
  </si>
  <si>
    <t xml:space="preserve">Houston Open </t>
  </si>
  <si>
    <t>29-1 Apr 2018</t>
  </si>
  <si>
    <t>Rafael Cabera Bello</t>
  </si>
  <si>
    <t>Savannah Golf Champs</t>
  </si>
  <si>
    <t>Julin Etulain</t>
  </si>
  <si>
    <t>Tayor Moore</t>
  </si>
  <si>
    <t>MARCH RESULTS 2018</t>
  </si>
  <si>
    <t>TIPS GIVEN  37</t>
  </si>
  <si>
    <t>Masters 2018</t>
  </si>
  <si>
    <t>Tiger Woods</t>
  </si>
  <si>
    <t>5-8 Apr 2018</t>
  </si>
  <si>
    <t>Paul Casey</t>
  </si>
  <si>
    <t>Russell Henley</t>
  </si>
  <si>
    <t xml:space="preserve">Spainish Open </t>
  </si>
  <si>
    <t>Jorge Campillo</t>
  </si>
  <si>
    <t>12-15 Apr 2018</t>
  </si>
  <si>
    <t xml:space="preserve">RBC Heritage </t>
  </si>
  <si>
    <t xml:space="preserve">Velero Texas Open </t>
  </si>
  <si>
    <t xml:space="preserve">19-22nd April 2018 </t>
  </si>
  <si>
    <t>Ryan Palmer</t>
  </si>
  <si>
    <t>Mike Lorenzo Vera</t>
  </si>
  <si>
    <t xml:space="preserve">Volvo China Open </t>
  </si>
  <si>
    <t xml:space="preserve">Matt Wallace </t>
  </si>
  <si>
    <t>26-29 April 2018</t>
  </si>
  <si>
    <t xml:space="preserve">Thorbjorn Olesen </t>
  </si>
  <si>
    <t>Zurich Classic</t>
  </si>
  <si>
    <t>Reed/Cantlay</t>
  </si>
  <si>
    <t>Na/An</t>
  </si>
  <si>
    <t>APRIL RESULTS 2018</t>
  </si>
  <si>
    <t>Wallace/Pepperell</t>
  </si>
  <si>
    <t xml:space="preserve">KNOCKED OUT </t>
  </si>
  <si>
    <t>5-6 May 2018</t>
  </si>
  <si>
    <t>Jaidee/Aphibarnrat</t>
  </si>
  <si>
    <t>12</t>
  </si>
  <si>
    <t>CASH OUT WIN</t>
  </si>
  <si>
    <t>Wells Farge Champ</t>
  </si>
  <si>
    <t>3-6 May 2018</t>
  </si>
  <si>
    <t>Trey Mullinax</t>
  </si>
  <si>
    <t>The Players 2018</t>
  </si>
  <si>
    <t>10th - 13th May 2018</t>
  </si>
  <si>
    <t>Francesco Molinari</t>
  </si>
  <si>
    <t>Patrick Cantlay</t>
  </si>
  <si>
    <t>Rocco Forte</t>
  </si>
  <si>
    <t>10-13th May 2018</t>
  </si>
  <si>
    <t xml:space="preserve">Pep Angles </t>
  </si>
  <si>
    <t xml:space="preserve">AT&amp;T </t>
  </si>
  <si>
    <t>17th-20 May 2018</t>
  </si>
  <si>
    <t>Bryson De Chambeau</t>
  </si>
  <si>
    <t>PULLED OUT</t>
  </si>
  <si>
    <t xml:space="preserve">Belgium Knockout </t>
  </si>
  <si>
    <t xml:space="preserve">Andrian Otaegui </t>
  </si>
  <si>
    <t>Tom Lewis</t>
  </si>
  <si>
    <t xml:space="preserve">Fort Worth </t>
  </si>
  <si>
    <t>Jordan Spieth</t>
  </si>
  <si>
    <t>24th-27 May 2018</t>
  </si>
  <si>
    <t xml:space="preserve">Jason Dufner </t>
  </si>
  <si>
    <t xml:space="preserve">BMW Champs </t>
  </si>
  <si>
    <t xml:space="preserve">Kiradech </t>
  </si>
  <si>
    <t>Matt Fitzpatrick</t>
  </si>
  <si>
    <t>Memorial Tournament</t>
  </si>
  <si>
    <t>Emiliano Grillo</t>
  </si>
  <si>
    <t>31st May - 3rd June</t>
  </si>
  <si>
    <t>Dechambeau</t>
  </si>
  <si>
    <t xml:space="preserve">Italian Open </t>
  </si>
  <si>
    <t>Matteo Manassero</t>
  </si>
  <si>
    <t>MAY RESULTS 2018</t>
  </si>
  <si>
    <t xml:space="preserve">Shot Clock Masters </t>
  </si>
  <si>
    <t>Mikko Korhonen</t>
  </si>
  <si>
    <t>7th-10 June 2018</t>
  </si>
  <si>
    <t>Lorenzo Gagli</t>
  </si>
  <si>
    <t xml:space="preserve">Gregory Bourdy </t>
  </si>
  <si>
    <t>St Jude Classic</t>
  </si>
  <si>
    <t>56TH</t>
  </si>
  <si>
    <t>Ben Crane</t>
  </si>
  <si>
    <t xml:space="preserve">Matt Jones </t>
  </si>
  <si>
    <t>US Open 2018</t>
  </si>
  <si>
    <t>14-17 June 2018</t>
  </si>
  <si>
    <t>Travelers Champs</t>
  </si>
  <si>
    <t>21-24 June 2018</t>
  </si>
  <si>
    <t>Patrick Cantley</t>
  </si>
  <si>
    <t xml:space="preserve">BMW International Open </t>
  </si>
  <si>
    <t>Scott Hend</t>
  </si>
  <si>
    <t xml:space="preserve">7TH </t>
  </si>
  <si>
    <t xml:space="preserve">Aaron Rai </t>
  </si>
  <si>
    <t xml:space="preserve">5TH </t>
  </si>
  <si>
    <t>Robert Karlsson</t>
  </si>
  <si>
    <t>JUNE RESULTS 2018</t>
  </si>
  <si>
    <t>Open de France</t>
  </si>
  <si>
    <t>28-1st July 2018</t>
  </si>
  <si>
    <t>Alexander Bjork</t>
  </si>
  <si>
    <t xml:space="preserve">Quicken Loans </t>
  </si>
  <si>
    <t>Andrew Putnam</t>
  </si>
  <si>
    <t>5-8 July 2018</t>
  </si>
  <si>
    <t>Matthew Southgate</t>
  </si>
  <si>
    <t>Military Tribute-green</t>
  </si>
  <si>
    <t>Jamie Lovemark</t>
  </si>
  <si>
    <t>Ryan Blaum</t>
  </si>
  <si>
    <t>Stephan Jaegar</t>
  </si>
  <si>
    <t xml:space="preserve">Scottish Open </t>
  </si>
  <si>
    <t>12-15 July 2018</t>
  </si>
  <si>
    <t>Matt Wallace</t>
  </si>
  <si>
    <t xml:space="preserve">100 </t>
  </si>
  <si>
    <t>John Deere Classic</t>
  </si>
  <si>
    <t xml:space="preserve">Chris Kirk </t>
  </si>
  <si>
    <t>The Open Report 2018</t>
  </si>
  <si>
    <t>19-22nd July 2018</t>
  </si>
  <si>
    <t xml:space="preserve">Brooks Koepka </t>
  </si>
  <si>
    <t>Thorbjorn Oleson</t>
  </si>
  <si>
    <t>Porsche Open</t>
  </si>
  <si>
    <t>A Oyaegui</t>
  </si>
  <si>
    <t>26-29 July 2018</t>
  </si>
  <si>
    <t>Alex Levy</t>
  </si>
  <si>
    <t>RBC</t>
  </si>
  <si>
    <t>J Niemann</t>
  </si>
  <si>
    <t>JULY RESULTS 2018</t>
  </si>
  <si>
    <t>WGC Bridgestone</t>
  </si>
  <si>
    <t>2-5th Aug</t>
  </si>
  <si>
    <t>53RD</t>
  </si>
  <si>
    <t>Brendan Steele</t>
  </si>
  <si>
    <t>Womens British Open</t>
  </si>
  <si>
    <t>Carlota Ciganda</t>
  </si>
  <si>
    <t xml:space="preserve">Jacqui Concolino </t>
  </si>
  <si>
    <t xml:space="preserve">Mo Martin </t>
  </si>
  <si>
    <t>Barracuda</t>
  </si>
  <si>
    <t>Hunter Mahan</t>
  </si>
  <si>
    <t>USPGA 2018</t>
  </si>
  <si>
    <t>Jason Day</t>
  </si>
  <si>
    <t>9th - 12th Aug 2018</t>
  </si>
  <si>
    <t>Jhonattan Vegas</t>
  </si>
  <si>
    <t>Nordea Masters</t>
  </si>
  <si>
    <t xml:space="preserve">Marcus Kinhult </t>
  </si>
  <si>
    <t>16th - 19th August 2018</t>
  </si>
  <si>
    <t>Wyndham</t>
  </si>
  <si>
    <t xml:space="preserve">Webb Simpson </t>
  </si>
  <si>
    <t>Northern Trust</t>
  </si>
  <si>
    <t>23th - 26th August 2018</t>
  </si>
  <si>
    <t>Stewart Cink</t>
  </si>
  <si>
    <t>D+D Real Czech Masters</t>
  </si>
  <si>
    <t>Dean Burmester</t>
  </si>
  <si>
    <t>Andrea Pavan</t>
  </si>
  <si>
    <t xml:space="preserve">Sebastian Gros </t>
  </si>
  <si>
    <t xml:space="preserve">1ST ROUND LEADER </t>
  </si>
  <si>
    <t xml:space="preserve">WIN </t>
  </si>
  <si>
    <t>AUGUST RESULTS 2018</t>
  </si>
  <si>
    <t>TIPS GIVEN 36</t>
  </si>
  <si>
    <t>Made in Denmark</t>
  </si>
  <si>
    <t>Adrian Otaegui</t>
  </si>
  <si>
    <t>30th-2nd Sept 2018</t>
  </si>
  <si>
    <t>Adam Bland</t>
  </si>
  <si>
    <t>David Drysdale</t>
  </si>
  <si>
    <t>Hunter Stewart</t>
  </si>
  <si>
    <t>Dell Tech Championship</t>
  </si>
  <si>
    <t>69TH</t>
  </si>
  <si>
    <t>31st-3rd Sept 2018</t>
  </si>
  <si>
    <t>Billy Horschel</t>
  </si>
  <si>
    <t xml:space="preserve">WD INJURY </t>
  </si>
  <si>
    <t xml:space="preserve">BMW Championship </t>
  </si>
  <si>
    <t>Hideki Matsuyama</t>
  </si>
  <si>
    <t>6th-9th Sept 2018</t>
  </si>
  <si>
    <t>Charles Howell</t>
  </si>
  <si>
    <t xml:space="preserve">Omega Masters </t>
  </si>
  <si>
    <t>Richie Ramsey</t>
  </si>
  <si>
    <t>KLM OPEN</t>
  </si>
  <si>
    <t>13th-16th Sept 2018</t>
  </si>
  <si>
    <t>K Apibarnrat</t>
  </si>
  <si>
    <t xml:space="preserve">Padraig Harrington </t>
  </si>
  <si>
    <t>Austin Connelly</t>
  </si>
  <si>
    <t>Portugal Masters</t>
  </si>
  <si>
    <t>Ashun Wu</t>
  </si>
  <si>
    <t>20th - 23rd Sept 2018</t>
  </si>
  <si>
    <t>Julien Guerrier</t>
  </si>
  <si>
    <t>Tour Championship</t>
  </si>
  <si>
    <t>Ryder Cup 2018</t>
  </si>
  <si>
    <t>Top Euro scorer</t>
  </si>
  <si>
    <t>YES</t>
  </si>
  <si>
    <t>Europe to Win</t>
  </si>
  <si>
    <t>2.1</t>
  </si>
  <si>
    <t>Top USA scorer</t>
  </si>
  <si>
    <t>8</t>
  </si>
  <si>
    <t>Top Wildcard</t>
  </si>
  <si>
    <t>Top Debutant</t>
  </si>
  <si>
    <t>SEPTEMBER RESULTS 2018</t>
  </si>
  <si>
    <t>TIPS GIVEN 37</t>
  </si>
  <si>
    <t>Safeway Open</t>
  </si>
  <si>
    <t>4-7th Oct 2018</t>
  </si>
  <si>
    <t>Andrew Landry</t>
  </si>
  <si>
    <t>Bronson Burgoon</t>
  </si>
  <si>
    <t>Alfred Dunhill Links</t>
  </si>
  <si>
    <t xml:space="preserve">Oliver Fisher </t>
  </si>
  <si>
    <t>British Masters</t>
  </si>
  <si>
    <t>11-14th Oct 2018</t>
  </si>
  <si>
    <t>Marcus Kinhuit</t>
  </si>
  <si>
    <t>Paul Waring</t>
  </si>
  <si>
    <t>Haotong Li</t>
  </si>
  <si>
    <t xml:space="preserve">CJ CUP </t>
  </si>
  <si>
    <t>18-21 OCT 2018</t>
  </si>
  <si>
    <t>JB Holmes</t>
  </si>
  <si>
    <t xml:space="preserve">Andalucia Masters </t>
  </si>
  <si>
    <t>Ashley Chesters</t>
  </si>
  <si>
    <t>Ricardo Goveia</t>
  </si>
  <si>
    <t>WGC HSBC</t>
  </si>
  <si>
    <t>25-28 OCT 2018</t>
  </si>
  <si>
    <t xml:space="preserve">Ian Poulter </t>
  </si>
  <si>
    <t xml:space="preserve">SANDERSONS FARMS </t>
  </si>
  <si>
    <t>Lucas Glover</t>
  </si>
  <si>
    <t xml:space="preserve">Ben Silverman </t>
  </si>
  <si>
    <t>95</t>
  </si>
  <si>
    <t>Jonathan Randolph</t>
  </si>
  <si>
    <t>Ricky Werenski</t>
  </si>
  <si>
    <t xml:space="preserve">Jonathan Byrd </t>
  </si>
  <si>
    <t>OCTOBER RESULTS 2018</t>
  </si>
  <si>
    <t>1-4 Nov 2018</t>
  </si>
  <si>
    <t>K.Aphibarnrat</t>
  </si>
  <si>
    <t>Lucas Herbert</t>
  </si>
  <si>
    <t>Shriners Hospital Open</t>
  </si>
  <si>
    <t>Robert Castro</t>
  </si>
  <si>
    <t>NEDBANK GOLF CHALLENGE</t>
  </si>
  <si>
    <t>8-11 NOV 2018</t>
  </si>
  <si>
    <t xml:space="preserve">MAYAKOBA GOLF CLASSIC </t>
  </si>
  <si>
    <t xml:space="preserve">Aaron Wise </t>
  </si>
  <si>
    <t>DP World Tour Champs</t>
  </si>
  <si>
    <t>15-18 NOV 2018</t>
  </si>
  <si>
    <t>J.J Spaun</t>
  </si>
  <si>
    <t>C.T Pan</t>
  </si>
  <si>
    <t>Vaughn Taylor</t>
  </si>
  <si>
    <t>Honma Hong Kong Open</t>
  </si>
  <si>
    <t>17</t>
  </si>
  <si>
    <t>22-25 NOV 2018</t>
  </si>
  <si>
    <t>Shubankar Sharma</t>
  </si>
  <si>
    <t>Miguel Angel Jimenez</t>
  </si>
  <si>
    <t>ISPS HANDA WORLD CUP</t>
  </si>
  <si>
    <t>Spain</t>
  </si>
  <si>
    <t>South African</t>
  </si>
  <si>
    <t>NOVEMBER RESULTS 2018</t>
  </si>
  <si>
    <t>TIPS GIVEN 35</t>
  </si>
  <si>
    <t>Australian PGA Champs</t>
  </si>
  <si>
    <t>29-2nd Dec 2018</t>
  </si>
  <si>
    <t>Jake McLeod</t>
  </si>
  <si>
    <t>Dimitrious Papadatos</t>
  </si>
  <si>
    <t>Hero World Challenge</t>
  </si>
  <si>
    <t>AfrAsia Bank Mauritius</t>
  </si>
  <si>
    <t>Justin Harding</t>
  </si>
  <si>
    <t>Romain Langasque</t>
  </si>
  <si>
    <t>Alex Haindl</t>
  </si>
  <si>
    <t>Jack Roos</t>
  </si>
  <si>
    <t>QBE Shootout</t>
  </si>
  <si>
    <t>Finau/Thompson</t>
  </si>
  <si>
    <t>07-09 Dec 2018</t>
  </si>
  <si>
    <t>Grillo/McDowell</t>
  </si>
  <si>
    <t xml:space="preserve">MCB Tour Championship </t>
  </si>
  <si>
    <t>Miguel Angel Martin</t>
  </si>
  <si>
    <t xml:space="preserve">South Aficain Open </t>
  </si>
  <si>
    <t>6-9 Dec 2018</t>
  </si>
  <si>
    <t>Ajeetesh Sandhu</t>
  </si>
  <si>
    <t>225</t>
  </si>
  <si>
    <t>TOP 10 BET</t>
  </si>
  <si>
    <t>Tyrone Ferreira</t>
  </si>
  <si>
    <t>600</t>
  </si>
  <si>
    <t>Alfred Dunhill Champs</t>
  </si>
  <si>
    <t>13-16 Dec 2018</t>
  </si>
  <si>
    <t xml:space="preserve">Bradon Stone </t>
  </si>
  <si>
    <t>Bryce Easton</t>
  </si>
  <si>
    <t>BNI Indonesian Masters</t>
  </si>
  <si>
    <t>Ganganjeet Bhullar</t>
  </si>
  <si>
    <t>Poom Saksansin</t>
  </si>
  <si>
    <t xml:space="preserve">WINNER </t>
  </si>
  <si>
    <t>DECEMBER RESULTS 2018</t>
  </si>
  <si>
    <t>TIPS GIVEN 32</t>
  </si>
  <si>
    <t xml:space="preserve">2018 FINAL RESULTS </t>
  </si>
  <si>
    <t xml:space="preserve">412 BETS GIVEN </t>
  </si>
  <si>
    <t xml:space="preserve">2019 SEASON </t>
  </si>
  <si>
    <t xml:space="preserve">Sentry Tournament </t>
  </si>
  <si>
    <t>03-06 Jan 2019</t>
  </si>
  <si>
    <t>Patton Kizzire</t>
  </si>
  <si>
    <t xml:space="preserve">The Sony Open </t>
  </si>
  <si>
    <t>10-13 Jan 2019</t>
  </si>
  <si>
    <t>Desert Classic</t>
  </si>
  <si>
    <t>17-20 Jan 2019</t>
  </si>
  <si>
    <t>Hudson Swafford</t>
  </si>
  <si>
    <t xml:space="preserve">Corey Conners </t>
  </si>
  <si>
    <t xml:space="preserve">Abu Dhabi HSBC </t>
  </si>
  <si>
    <t>16-20 Jan 2019</t>
  </si>
  <si>
    <t>Farmers Insurance Open</t>
  </si>
  <si>
    <t>24-27 Jan 2019</t>
  </si>
  <si>
    <t>Omega Dubai Desert Classic</t>
  </si>
  <si>
    <t>Ian Poulter</t>
  </si>
  <si>
    <t>JANUARY RESULTS 2019</t>
  </si>
  <si>
    <t>Waste Management Phoenix Open</t>
  </si>
  <si>
    <t>31-3rd Feb 2019</t>
  </si>
  <si>
    <t>Cameron Champ</t>
  </si>
  <si>
    <t>Saudi International</t>
  </si>
  <si>
    <t xml:space="preserve">Justin Harding </t>
  </si>
  <si>
    <t>Tapio Pulkkanen</t>
  </si>
  <si>
    <t>AT&amp;T Pebble Beach</t>
  </si>
  <si>
    <t>7-10 Feb 2019</t>
  </si>
  <si>
    <t>Sangmoon Bae</t>
  </si>
  <si>
    <t xml:space="preserve">TOP 20 BET </t>
  </si>
  <si>
    <t xml:space="preserve">ISPS Handa Vic Open </t>
  </si>
  <si>
    <t>Adrain Otaegui</t>
  </si>
  <si>
    <t>Ben Eccles</t>
  </si>
  <si>
    <t>81ST</t>
  </si>
  <si>
    <t>Gareth Paddison</t>
  </si>
  <si>
    <t>108TH</t>
  </si>
  <si>
    <t>Steven Jeffress</t>
  </si>
  <si>
    <t>14-17 Feb 2019</t>
  </si>
  <si>
    <t>K J Choi</t>
  </si>
  <si>
    <t>ISPS Handa World Super 6</t>
  </si>
  <si>
    <t>Seenappa Chikkarangappa</t>
  </si>
  <si>
    <t xml:space="preserve">Nick Cullen </t>
  </si>
  <si>
    <t>Nick Flanagan</t>
  </si>
  <si>
    <t>WGC Mexico</t>
  </si>
  <si>
    <t xml:space="preserve">62ND </t>
  </si>
  <si>
    <t>21-24 Feb 2019</t>
  </si>
  <si>
    <t>Shubhankar Sharma</t>
  </si>
  <si>
    <t>Puerto Rico Open</t>
  </si>
  <si>
    <t>Rafael Campos</t>
  </si>
  <si>
    <t>Matt Every</t>
  </si>
  <si>
    <t>38</t>
  </si>
  <si>
    <t>Dominic Bozzelli</t>
  </si>
  <si>
    <t xml:space="preserve">Scott Brown </t>
  </si>
  <si>
    <t>TOP TEN BET</t>
  </si>
  <si>
    <t>FEBRUARY RESULTS 2019</t>
  </si>
  <si>
    <t>TIPS GIVEN 48</t>
  </si>
  <si>
    <t>The Honda Classic</t>
  </si>
  <si>
    <t>28-3 March 2019</t>
  </si>
  <si>
    <t>Oman Open</t>
  </si>
  <si>
    <t>RETIRED INJ</t>
  </si>
  <si>
    <t>Clement Sordet</t>
  </si>
  <si>
    <t>Victor Perez</t>
  </si>
  <si>
    <t>Jens Dantorp</t>
  </si>
  <si>
    <t>Max Orrin</t>
  </si>
  <si>
    <t>Arnold Palmer Invertational</t>
  </si>
  <si>
    <t>7-10 March 2019</t>
  </si>
  <si>
    <t>Louis Oostuizen</t>
  </si>
  <si>
    <t>Patrick Rogers</t>
  </si>
  <si>
    <t>WITH DRAWN</t>
  </si>
  <si>
    <t>David Horsey</t>
  </si>
  <si>
    <t xml:space="preserve">Players Championship </t>
  </si>
  <si>
    <t>14-17 March 2019</t>
  </si>
  <si>
    <t xml:space="preserve">Keyna Open </t>
  </si>
  <si>
    <t>Christiaan Bezuidenhout</t>
  </si>
  <si>
    <t>Nick Cullen</t>
  </si>
  <si>
    <t>Jose Filpe Lima</t>
  </si>
  <si>
    <t xml:space="preserve">Valspar </t>
  </si>
  <si>
    <t>Nick Taylor</t>
  </si>
  <si>
    <t>21-24 March 2019</t>
  </si>
  <si>
    <t xml:space="preserve">Brandt Snedeker </t>
  </si>
  <si>
    <t>Khalin H Joshi</t>
  </si>
  <si>
    <t xml:space="preserve">Indian Open </t>
  </si>
  <si>
    <t>Max Kieffer</t>
  </si>
  <si>
    <t>28-31 March 2019</t>
  </si>
  <si>
    <t>Paul Peterson</t>
  </si>
  <si>
    <t>Rashid Khan</t>
  </si>
  <si>
    <t xml:space="preserve">Dell Match Play </t>
  </si>
  <si>
    <t xml:space="preserve">GROUP STAGE </t>
  </si>
  <si>
    <t>27-31 March 2019</t>
  </si>
  <si>
    <t>Kiradech Aphibarnrat</t>
  </si>
  <si>
    <t xml:space="preserve">Corales </t>
  </si>
  <si>
    <t>Joel Dahmen</t>
  </si>
  <si>
    <t>MARCH RESULTS  2019</t>
  </si>
  <si>
    <t>TIPS GIVEN 44</t>
  </si>
  <si>
    <t xml:space="preserve">Valero Texas Open </t>
  </si>
  <si>
    <t>4-7 April 2019</t>
  </si>
  <si>
    <t>Aaron Baddeley</t>
  </si>
  <si>
    <t xml:space="preserve">30TH </t>
  </si>
  <si>
    <t xml:space="preserve">DJ Trahan </t>
  </si>
  <si>
    <t xml:space="preserve">Grayson Murray </t>
  </si>
  <si>
    <t>130</t>
  </si>
  <si>
    <t>The Masters 2019</t>
  </si>
  <si>
    <t xml:space="preserve">11-14 April </t>
  </si>
  <si>
    <t>Keith Mitchell</t>
  </si>
  <si>
    <t>Satoshi Kodaira</t>
  </si>
  <si>
    <t>Two Holes in One</t>
  </si>
  <si>
    <t>RBC Heritage</t>
  </si>
  <si>
    <t>18-21 April</t>
  </si>
  <si>
    <t>Corey Conners</t>
  </si>
  <si>
    <t>25-28 April 2019</t>
  </si>
  <si>
    <t>Kisner/Brown</t>
  </si>
  <si>
    <t>Harrington/Lowry</t>
  </si>
  <si>
    <t>Knox/Stuard</t>
  </si>
  <si>
    <t xml:space="preserve">APRIL RESULTS 2019 </t>
  </si>
  <si>
    <t>TIPS GIVEN 33</t>
  </si>
  <si>
    <t xml:space="preserve">BET </t>
  </si>
  <si>
    <t xml:space="preserve">RETURNED </t>
  </si>
  <si>
    <t>Volvo China Open</t>
  </si>
  <si>
    <t>Fabizio Zanotti</t>
  </si>
  <si>
    <t>2-5 May 2019</t>
  </si>
  <si>
    <t>Nick Watney</t>
  </si>
  <si>
    <t>Kyoung-Hoon Lee</t>
  </si>
  <si>
    <t>Rory Sabbatini</t>
  </si>
  <si>
    <t>Roberto Castro</t>
  </si>
  <si>
    <t>British Masters 2019</t>
  </si>
  <si>
    <t xml:space="preserve">Richie Ramsey </t>
  </si>
  <si>
    <t>9-12 May 2019</t>
  </si>
  <si>
    <t>Sean Crocker</t>
  </si>
  <si>
    <t>Scott Jamieson</t>
  </si>
  <si>
    <t>AT&amp;T Byron Nelson</t>
  </si>
  <si>
    <t>Seamus Power</t>
  </si>
  <si>
    <t>USPGA CHAMPIONSHIP 2019</t>
  </si>
  <si>
    <t>16-19 MAY 2019</t>
  </si>
  <si>
    <t xml:space="preserve">48TH </t>
  </si>
  <si>
    <t>Jason Kokrak</t>
  </si>
  <si>
    <t>23-26 May 2019</t>
  </si>
  <si>
    <t>Benjamin Herbert</t>
  </si>
  <si>
    <t xml:space="preserve">Adrian Otaegui </t>
  </si>
  <si>
    <t>Charles Schwab Challenge</t>
  </si>
  <si>
    <t>Danny Lee</t>
  </si>
  <si>
    <t>MAY RESULTS 2019</t>
  </si>
  <si>
    <t xml:space="preserve">Belgian Knockout </t>
  </si>
  <si>
    <t>30-2 June 2019</t>
  </si>
  <si>
    <t xml:space="preserve">Matthew Southgate </t>
  </si>
  <si>
    <t>Richie Ramsay</t>
  </si>
  <si>
    <t>6</t>
  </si>
  <si>
    <t>6-9 June 2019</t>
  </si>
  <si>
    <t>TOP 20</t>
  </si>
  <si>
    <t>Golf Sixes</t>
  </si>
  <si>
    <t xml:space="preserve">Italy </t>
  </si>
  <si>
    <t>7-8 June 2019</t>
  </si>
  <si>
    <t>Sweeden</t>
  </si>
  <si>
    <t>US OPEN 2019</t>
  </si>
  <si>
    <t>Justin Thomas</t>
  </si>
  <si>
    <t>13-16 June 2019</t>
  </si>
  <si>
    <t>1000</t>
  </si>
  <si>
    <t>BMW International Open</t>
  </si>
  <si>
    <t>20-23 June 2019</t>
  </si>
  <si>
    <t xml:space="preserve">Thomas Detry </t>
  </si>
  <si>
    <t>Joakim Lagergren</t>
  </si>
  <si>
    <t>350</t>
  </si>
  <si>
    <t>Travelers Championship</t>
  </si>
  <si>
    <t xml:space="preserve">Rocket Classic </t>
  </si>
  <si>
    <t>27-30 June 2019</t>
  </si>
  <si>
    <t>Sam Ryder</t>
  </si>
  <si>
    <t>Andalucia Masters</t>
  </si>
  <si>
    <t xml:space="preserve">27-30 June </t>
  </si>
  <si>
    <t>Gonzola Fdez-Castano</t>
  </si>
  <si>
    <t>Min Woo Lee</t>
  </si>
  <si>
    <t>JUNE RESULTS 2019</t>
  </si>
  <si>
    <t>TIPS GIVEN 49</t>
  </si>
  <si>
    <t>4-7 July 2019</t>
  </si>
  <si>
    <t xml:space="preserve">Bradley Dredge </t>
  </si>
  <si>
    <t xml:space="preserve">3M Open </t>
  </si>
  <si>
    <t xml:space="preserve">Rory Sabbatini </t>
  </si>
  <si>
    <t>Scott Brown</t>
  </si>
  <si>
    <t>11-14 July 2019</t>
  </si>
  <si>
    <t>Troy Merritt</t>
  </si>
  <si>
    <t>Sungjae Im</t>
  </si>
  <si>
    <t>Tyrrell Harron</t>
  </si>
  <si>
    <t>Andy Sullivan</t>
  </si>
  <si>
    <t>The Open 2019</t>
  </si>
  <si>
    <t xml:space="preserve">18-21 July </t>
  </si>
  <si>
    <t>Brandon Stone</t>
  </si>
  <si>
    <t>Rafa Cabrare Bello</t>
  </si>
  <si>
    <t xml:space="preserve">TO MISS THE CUT </t>
  </si>
  <si>
    <t xml:space="preserve">Rory McllRoy </t>
  </si>
  <si>
    <t xml:space="preserve">WGC- St Jude </t>
  </si>
  <si>
    <t>25-28 July 2019</t>
  </si>
  <si>
    <t xml:space="preserve">Andrew Putman </t>
  </si>
  <si>
    <t>Barracuda Championship</t>
  </si>
  <si>
    <t>Chris Stroud</t>
  </si>
  <si>
    <t>Sam Sanders</t>
  </si>
  <si>
    <t>Zuck Sucher</t>
  </si>
  <si>
    <t>JULY RESULTS 2019</t>
  </si>
  <si>
    <t xml:space="preserve">Wyndham Championship </t>
  </si>
  <si>
    <t>1-4 August 2019</t>
  </si>
  <si>
    <t xml:space="preserve">AIG Womens Open </t>
  </si>
  <si>
    <t>Jennifer Kupcho</t>
  </si>
  <si>
    <t>52TH</t>
  </si>
  <si>
    <t>08-11 August 2019</t>
  </si>
  <si>
    <t>Collin Morikawa</t>
  </si>
  <si>
    <t>BMW Championship</t>
  </si>
  <si>
    <t>15-18 August 2019</t>
  </si>
  <si>
    <t xml:space="preserve">D+D Real Czech Masters </t>
  </si>
  <si>
    <t>Lee Slattery</t>
  </si>
  <si>
    <t xml:space="preserve">Tom Lewis </t>
  </si>
  <si>
    <t>WITHDREW</t>
  </si>
  <si>
    <t>INJ</t>
  </si>
  <si>
    <t>Yikeun Chang</t>
  </si>
  <si>
    <t xml:space="preserve">Scandinavian Invitation </t>
  </si>
  <si>
    <t>Andrea Pavon</t>
  </si>
  <si>
    <t>22-25 August 2019</t>
  </si>
  <si>
    <t>Robert Macintyre</t>
  </si>
  <si>
    <t>Eikrd Karlberg</t>
  </si>
  <si>
    <t>Sebastian Soderberg</t>
  </si>
  <si>
    <t>The Tour Championship</t>
  </si>
  <si>
    <t>Patrick reed</t>
  </si>
  <si>
    <t>Boeing Classic</t>
  </si>
  <si>
    <t>Ken Tanigawa</t>
  </si>
  <si>
    <t>23-25 August 2019</t>
  </si>
  <si>
    <t>Omega Masters</t>
  </si>
  <si>
    <t>29-1 Sept 2019</t>
  </si>
  <si>
    <t>Jamie Donaldson</t>
  </si>
  <si>
    <t>Darren Fichardt</t>
  </si>
  <si>
    <t>Private Exchange</t>
  </si>
  <si>
    <t>AUGUST  RESULTS 2019</t>
  </si>
  <si>
    <t>Porsche European Open</t>
  </si>
  <si>
    <t>Matthias Schwab</t>
  </si>
  <si>
    <t>05-08 Sept 2019</t>
  </si>
  <si>
    <t>Rentato Paratore</t>
  </si>
  <si>
    <t>Christofer Blomstrand</t>
  </si>
  <si>
    <t>Jack Singh Barr</t>
  </si>
  <si>
    <t>Hideto Tanihara</t>
  </si>
  <si>
    <t>KLM Open</t>
  </si>
  <si>
    <t>Chris Wood</t>
  </si>
  <si>
    <t>12-15 Sept 2019</t>
  </si>
  <si>
    <t>Roman Wattel</t>
  </si>
  <si>
    <t>The Greenbrier</t>
  </si>
  <si>
    <t>Rob Streb</t>
  </si>
  <si>
    <t>David Hearn</t>
  </si>
  <si>
    <t>Sanderson Farms Champs</t>
  </si>
  <si>
    <t>19-22 Sept 2019</t>
  </si>
  <si>
    <t>D J Trahan</t>
  </si>
  <si>
    <t>Robby Shelton</t>
  </si>
  <si>
    <t>BMW PGA Wentworth</t>
  </si>
  <si>
    <t xml:space="preserve">Robert MacIntyre </t>
  </si>
  <si>
    <t>26-29 Sept 2019</t>
  </si>
  <si>
    <t>Andrew Johnson</t>
  </si>
  <si>
    <t>Carlos Ortiz</t>
  </si>
  <si>
    <t xml:space="preserve">Charles Howell III </t>
  </si>
  <si>
    <t>SEPTEMBER  RESULTS 2019</t>
  </si>
  <si>
    <t xml:space="preserve">Club de Campo </t>
  </si>
  <si>
    <t>Callum Shinkwin</t>
  </si>
  <si>
    <t>3-6 Oct 2019</t>
  </si>
  <si>
    <t>Gregory Bourdy</t>
  </si>
  <si>
    <t>Shriners Hospitals</t>
  </si>
  <si>
    <t>Cameron Percy</t>
  </si>
  <si>
    <t>Denny McCarthy</t>
  </si>
  <si>
    <t>Kurt Kitayama</t>
  </si>
  <si>
    <t xml:space="preserve">Lanto Griffin </t>
  </si>
  <si>
    <t>10-13 Oct 2019</t>
  </si>
  <si>
    <t>107TH</t>
  </si>
  <si>
    <t xml:space="preserve">Julien Guerrier </t>
  </si>
  <si>
    <t xml:space="preserve">The CJ Cup </t>
  </si>
  <si>
    <t>Lucas Glaver</t>
  </si>
  <si>
    <t>17-20 Oct 2019</t>
  </si>
  <si>
    <t>Jazz Janewattananond</t>
  </si>
  <si>
    <t>Adam Long</t>
  </si>
  <si>
    <t xml:space="preserve">TOP AUSSIE </t>
  </si>
  <si>
    <t>Amundi Open de France</t>
  </si>
  <si>
    <t>Marcus Kinhult</t>
  </si>
  <si>
    <t>24-27 Oct 2019</t>
  </si>
  <si>
    <t>Jeff Winther</t>
  </si>
  <si>
    <t>Steven Gallager</t>
  </si>
  <si>
    <t>ZOZO Championship</t>
  </si>
  <si>
    <t>Andrew Putman</t>
  </si>
  <si>
    <t>OCTOBER  RESULTS 2019</t>
  </si>
  <si>
    <t>WGC-HSBC Champions</t>
  </si>
  <si>
    <t>30-1 Nov 2019</t>
  </si>
  <si>
    <t>Xinjun Zhang</t>
  </si>
  <si>
    <t>Bermuda Championship</t>
  </si>
  <si>
    <t>Fabian Gomez</t>
  </si>
  <si>
    <t>Mark Hubbard</t>
  </si>
  <si>
    <t>7-10 Nov 2019</t>
  </si>
  <si>
    <t>Mayakoba Golf Classic</t>
  </si>
  <si>
    <t>Brendon Todd</t>
  </si>
  <si>
    <t>14-17 Nov 2019</t>
  </si>
  <si>
    <t>Lanto Griffin</t>
  </si>
  <si>
    <t>76TH</t>
  </si>
  <si>
    <t>Taylor Gooch</t>
  </si>
  <si>
    <t xml:space="preserve">Scott Jamieson </t>
  </si>
  <si>
    <t>21-24 Nov 2019</t>
  </si>
  <si>
    <t>The RSM Classic</t>
  </si>
  <si>
    <t xml:space="preserve">Brian Gay </t>
  </si>
  <si>
    <t>Brian Stuard</t>
  </si>
  <si>
    <t>Ryan Armour</t>
  </si>
  <si>
    <t>Alfred Dunhill Championship</t>
  </si>
  <si>
    <t>28 Nov -1 Dec 2019</t>
  </si>
  <si>
    <t>Daniel Van Tonder</t>
  </si>
  <si>
    <t>Rhys Enoch</t>
  </si>
  <si>
    <t>NOVEMBER  RESULTS 2019</t>
  </si>
  <si>
    <t xml:space="preserve">Hero World Challenge </t>
  </si>
  <si>
    <t>4-7 Dec 2019</t>
  </si>
  <si>
    <t>All bets here were to win only</t>
  </si>
  <si>
    <t>Afrasia Bank Mauritius Open</t>
  </si>
  <si>
    <t>05-08 Dec 2019</t>
  </si>
  <si>
    <t>Oliver Bekker</t>
  </si>
  <si>
    <t>Jaco Ahlers</t>
  </si>
  <si>
    <t>Taehee Lee</t>
  </si>
  <si>
    <t>Louis De Jager</t>
  </si>
  <si>
    <t>Poulter/McDowell</t>
  </si>
  <si>
    <t>13-15 Dec 2019</t>
  </si>
  <si>
    <t xml:space="preserve">Presidents Cup </t>
  </si>
  <si>
    <t>L Oosthuizen</t>
  </si>
  <si>
    <t>12-15 Dec 2019</t>
  </si>
  <si>
    <t>C Smith</t>
  </si>
  <si>
    <t>RACE TO 10 POINTS</t>
  </si>
  <si>
    <t>INTERNATIONALS</t>
  </si>
  <si>
    <t>Australian PGA Championship</t>
  </si>
  <si>
    <t xml:space="preserve">Brad Kennedy </t>
  </si>
  <si>
    <t>19-22 Dec 2019</t>
  </si>
  <si>
    <t>Michael Sim</t>
  </si>
  <si>
    <t>Maverick Antcliff</t>
  </si>
  <si>
    <t xml:space="preserve">Thailand Masters </t>
  </si>
  <si>
    <t>Kwanchai Tannin</t>
  </si>
  <si>
    <t>DECEMBER  RESULTS 2019</t>
  </si>
  <si>
    <t xml:space="preserve">2019 FINAL RESULTS </t>
  </si>
  <si>
    <t>BETS GIVEN 443</t>
  </si>
  <si>
    <t xml:space="preserve">2020 SEASON </t>
  </si>
  <si>
    <t>Player</t>
  </si>
  <si>
    <t>Odds</t>
  </si>
  <si>
    <t xml:space="preserve">Stake </t>
  </si>
  <si>
    <t xml:space="preserve">Result </t>
  </si>
  <si>
    <t xml:space="preserve">Placed </t>
  </si>
  <si>
    <t>Win</t>
  </si>
  <si>
    <t xml:space="preserve">Gary Woodland </t>
  </si>
  <si>
    <t>03-06 Jan 2020</t>
  </si>
  <si>
    <t>Sebastian Munoz</t>
  </si>
  <si>
    <t xml:space="preserve">SA OPEN </t>
  </si>
  <si>
    <t>Anthony Michael</t>
  </si>
  <si>
    <t>09-12 JAN 2020</t>
  </si>
  <si>
    <t>Hennie Otto</t>
  </si>
  <si>
    <t xml:space="preserve">Christiaan Bezuidenhout </t>
  </si>
  <si>
    <t xml:space="preserve">SONY OPEN </t>
  </si>
  <si>
    <t>Nate Lashley</t>
  </si>
  <si>
    <t>Abu Dhabi HSBC</t>
  </si>
  <si>
    <t>16-19 Jan 2020</t>
  </si>
  <si>
    <t>Gavin Green</t>
  </si>
  <si>
    <t>The Amercian Express</t>
  </si>
  <si>
    <t>Scottie Scheffler</t>
  </si>
  <si>
    <t>Brendon Steele</t>
  </si>
  <si>
    <t>The Farmers Insurance</t>
  </si>
  <si>
    <t>23-26 Jan 2020</t>
  </si>
  <si>
    <t>Harris English</t>
  </si>
  <si>
    <t>Talor Gooch</t>
  </si>
  <si>
    <t xml:space="preserve">Waste Management </t>
  </si>
  <si>
    <t>30-2 Feb 2020</t>
  </si>
  <si>
    <t>Sun Jae Im</t>
  </si>
  <si>
    <t>3.3/1</t>
  </si>
  <si>
    <t xml:space="preserve">Saudi International </t>
  </si>
  <si>
    <t>JANUARY RESULTS 2020</t>
  </si>
  <si>
    <t>TIPS GIVEN 46</t>
  </si>
  <si>
    <t>AT&amp;T Pebble Beach Pro Am</t>
  </si>
  <si>
    <t>6-9 Feb 2020</t>
  </si>
  <si>
    <t>Patrick Rodgers</t>
  </si>
  <si>
    <t>Max Homa</t>
  </si>
  <si>
    <t>ISPS Handa Vic Open</t>
  </si>
  <si>
    <t>Zach Murray</t>
  </si>
  <si>
    <t>Connor Syme</t>
  </si>
  <si>
    <t>Travis Smyth</t>
  </si>
  <si>
    <t>13-16 Feb 2020</t>
  </si>
  <si>
    <t>Kevin NA</t>
  </si>
  <si>
    <t xml:space="preserve">37TH </t>
  </si>
  <si>
    <t xml:space="preserve">Puerto Open </t>
  </si>
  <si>
    <t>20-23 Feb 2020</t>
  </si>
  <si>
    <t xml:space="preserve">Jhonattan Vegas </t>
  </si>
  <si>
    <t xml:space="preserve">Tyrrell Hatton </t>
  </si>
  <si>
    <t xml:space="preserve">6TH </t>
  </si>
  <si>
    <t xml:space="preserve">Honda Classic </t>
  </si>
  <si>
    <t xml:space="preserve">4TH </t>
  </si>
  <si>
    <t>27-1 March 2020</t>
  </si>
  <si>
    <t>Matthew NeSmith</t>
  </si>
  <si>
    <t>Bill Horschel</t>
  </si>
  <si>
    <t xml:space="preserve">Oman Open </t>
  </si>
  <si>
    <t>Jeff Winter</t>
  </si>
  <si>
    <t>Victor Dubisson</t>
  </si>
  <si>
    <t>FEBRUARY RESULTS 2020</t>
  </si>
  <si>
    <t xml:space="preserve">Arnold Palmer Invitational </t>
  </si>
  <si>
    <t>5-8 March 2020</t>
  </si>
  <si>
    <t>Qatar Masters</t>
  </si>
  <si>
    <t xml:space="preserve">George Coetzee </t>
  </si>
  <si>
    <t xml:space="preserve">Alejandro Canizates  </t>
  </si>
  <si>
    <t>Grant Forrest</t>
  </si>
  <si>
    <t>15th March 2020</t>
  </si>
  <si>
    <t xml:space="preserve">The Players </t>
  </si>
  <si>
    <t>12-15 March 2020</t>
  </si>
  <si>
    <t>POSTPOND</t>
  </si>
  <si>
    <t>MONEY BACK</t>
  </si>
  <si>
    <t>11-14 June 2020</t>
  </si>
  <si>
    <t>COVID - 19 STOPED PLAY</t>
  </si>
  <si>
    <t>MARCH RESULTS 2020</t>
  </si>
  <si>
    <t>TIPS GIVEN 16</t>
  </si>
  <si>
    <t>Jazz Janewattanaond</t>
  </si>
  <si>
    <t>Josh Teater</t>
  </si>
  <si>
    <t xml:space="preserve">RBC Hertitage </t>
  </si>
  <si>
    <t>18-21 June 2020</t>
  </si>
  <si>
    <t>Tyrell Hatton</t>
  </si>
  <si>
    <t xml:space="preserve">Travelers Championship  </t>
  </si>
  <si>
    <t>25-28 June 2020</t>
  </si>
  <si>
    <t>Doc Redman</t>
  </si>
  <si>
    <t>Joaquin Niemann</t>
  </si>
  <si>
    <t xml:space="preserve">58TH </t>
  </si>
  <si>
    <t>JUNE RESULTS 2020</t>
  </si>
  <si>
    <t>Rocket Mortage Classic</t>
  </si>
  <si>
    <t>2-5 July 2020</t>
  </si>
  <si>
    <t xml:space="preserve">8TH </t>
  </si>
  <si>
    <t>Workday Charity</t>
  </si>
  <si>
    <t>9-12 July 2020</t>
  </si>
  <si>
    <t>Austrian Open</t>
  </si>
  <si>
    <t>Chase Hahha</t>
  </si>
  <si>
    <t>Sami Valimaki</t>
  </si>
  <si>
    <t>Robin Sciot Siegaist</t>
  </si>
  <si>
    <t>Euram Bank Open</t>
  </si>
  <si>
    <t>16-19 July 2020</t>
  </si>
  <si>
    <t>The Memorial Tournament</t>
  </si>
  <si>
    <t>Craig Howie</t>
  </si>
  <si>
    <t>Oliver Lindell</t>
  </si>
  <si>
    <t>Nicolai Hojgaard</t>
  </si>
  <si>
    <t>Abraham Ancer</t>
  </si>
  <si>
    <t>Billy Horshel</t>
  </si>
  <si>
    <t xml:space="preserve">TOP 10 BET </t>
  </si>
  <si>
    <t>Betfred British Masters</t>
  </si>
  <si>
    <t>22-25 July 2020</t>
  </si>
  <si>
    <t>23-26 July 2020</t>
  </si>
  <si>
    <t>Sam Burns</t>
  </si>
  <si>
    <t>29-2 Aug 2020</t>
  </si>
  <si>
    <t xml:space="preserve">Connor Syme </t>
  </si>
  <si>
    <t>Sihwan Kim</t>
  </si>
  <si>
    <t>Johannes Veerman</t>
  </si>
  <si>
    <t xml:space="preserve">Hero Open </t>
  </si>
  <si>
    <t xml:space="preserve">Ashley Chesters </t>
  </si>
  <si>
    <t>Thomas Detry</t>
  </si>
  <si>
    <t>Adrien Saddier</t>
  </si>
  <si>
    <t>Graeme Storm</t>
  </si>
  <si>
    <t>Brandon Harkins</t>
  </si>
  <si>
    <t>Richy Werenski</t>
  </si>
  <si>
    <t>JULY RESULTS 2020</t>
  </si>
  <si>
    <t>PGA CHAMPIONSHIP 2020</t>
  </si>
  <si>
    <t>6-9 AUG 2020</t>
  </si>
  <si>
    <t>Wyndham Championship</t>
  </si>
  <si>
    <t>Henrik Norlander</t>
  </si>
  <si>
    <t xml:space="preserve">Celtic Classic </t>
  </si>
  <si>
    <t>13-16 Aug 2020</t>
  </si>
  <si>
    <t>Marcel Schneider</t>
  </si>
  <si>
    <t>77ND</t>
  </si>
  <si>
    <t xml:space="preserve">Welsh Open </t>
  </si>
  <si>
    <t>20-23 Aug 2020</t>
  </si>
  <si>
    <t>Aaron Cockerill</t>
  </si>
  <si>
    <t>John Catlin</t>
  </si>
  <si>
    <t>UK Championship</t>
  </si>
  <si>
    <t>27-30 Aug 2020</t>
  </si>
  <si>
    <t xml:space="preserve">Marcel Siem </t>
  </si>
  <si>
    <t>AUG RESULTS 2020</t>
  </si>
  <si>
    <t xml:space="preserve">Tour Championship </t>
  </si>
  <si>
    <t>3-6 Sept 2020</t>
  </si>
  <si>
    <t>Dave Coupland</t>
  </si>
  <si>
    <t>Marcus Armitage</t>
  </si>
  <si>
    <t>10-13 Sept 2020</t>
  </si>
  <si>
    <t>Harold Varner III</t>
  </si>
  <si>
    <t xml:space="preserve">Chesson Hadley </t>
  </si>
  <si>
    <t xml:space="preserve">Chris Paisly </t>
  </si>
  <si>
    <t>Antoine Rozner</t>
  </si>
  <si>
    <t xml:space="preserve">Masters Results </t>
  </si>
  <si>
    <t xml:space="preserve">TOTAL TIPS GIVEN </t>
  </si>
  <si>
    <t xml:space="preserve">ODDS AVERAGE </t>
  </si>
  <si>
    <t>MONEY BET</t>
  </si>
  <si>
    <t>The Masters 2018</t>
  </si>
  <si>
    <t>2017</t>
  </si>
  <si>
    <t>The Masters 2016</t>
  </si>
  <si>
    <t xml:space="preserve">Danny Willett  </t>
  </si>
  <si>
    <t>2019</t>
  </si>
  <si>
    <t>USPGA CHAMPIONSHIP 2018</t>
  </si>
  <si>
    <t>USPGA CHAMPIONSHIP 2017</t>
  </si>
  <si>
    <t>Top Twenty Bet</t>
  </si>
  <si>
    <t xml:space="preserve">Top Thirty Bet </t>
  </si>
  <si>
    <t>USPGA CHAMPIONSHIP 2016</t>
  </si>
  <si>
    <t xml:space="preserve">US OPEN Results </t>
  </si>
  <si>
    <t>US OPEN 2018</t>
  </si>
  <si>
    <t>2018</t>
  </si>
  <si>
    <t xml:space="preserve">US OPEN 2017 </t>
  </si>
  <si>
    <t>US OPEN 2016</t>
  </si>
  <si>
    <t xml:space="preserve">Open History Results </t>
  </si>
  <si>
    <t xml:space="preserve">To Miss the Cut </t>
  </si>
  <si>
    <t>Top Twenty bet</t>
  </si>
  <si>
    <t xml:space="preserve"> WIN </t>
  </si>
  <si>
    <t>The Open 2018</t>
  </si>
  <si>
    <t>The Open 2017</t>
  </si>
  <si>
    <t>Cash Out</t>
  </si>
  <si>
    <t>The Open 2016</t>
  </si>
  <si>
    <t xml:space="preserve">59TH </t>
  </si>
  <si>
    <t>2016/17/18/19/20</t>
  </si>
  <si>
    <t xml:space="preserve">PGA Results </t>
  </si>
  <si>
    <t xml:space="preserve">US OPEN </t>
  </si>
  <si>
    <t>17-20 Sept 2020</t>
  </si>
  <si>
    <t>Chez Reave</t>
  </si>
  <si>
    <t>Brendan Todd</t>
  </si>
  <si>
    <t>24-27 Sept 2020</t>
  </si>
  <si>
    <t>Robin Sciot-Siegrist</t>
  </si>
  <si>
    <t>Corales Championship</t>
  </si>
  <si>
    <t>Justin Suh</t>
  </si>
  <si>
    <t>SEPT RESULTS 2020</t>
  </si>
  <si>
    <t>Scottish Open</t>
  </si>
  <si>
    <t>1-4 Oct 2020</t>
  </si>
  <si>
    <t xml:space="preserve">Sam Horsfield </t>
  </si>
  <si>
    <t>Joakin Lagergren</t>
  </si>
  <si>
    <t xml:space="preserve">BMW PGA Championship </t>
  </si>
  <si>
    <t>8-11 Oct 2020</t>
  </si>
  <si>
    <t>Christiaan Bezuidenhou</t>
  </si>
  <si>
    <t xml:space="preserve">Shriners Hospitals Open </t>
  </si>
  <si>
    <t>Kristoffer Ventura</t>
  </si>
  <si>
    <t>15-18 Oct 2020</t>
  </si>
  <si>
    <t xml:space="preserve">Scottish Championship </t>
  </si>
  <si>
    <t>Marcel Scheider</t>
  </si>
  <si>
    <t>1-4th Mar 2018</t>
  </si>
  <si>
    <t xml:space="preserve">1-4th Mar 2018 </t>
  </si>
  <si>
    <t>22-25 Oct 2020</t>
  </si>
  <si>
    <t>Justin Walters</t>
  </si>
  <si>
    <t xml:space="preserve">ZOZO Championship </t>
  </si>
  <si>
    <r>
      <t xml:space="preserve">22-25 Feb 2018      </t>
    </r>
    <r>
      <rPr>
        <b/>
        <sz val="12"/>
        <color theme="1"/>
        <rFont val="Calibri"/>
        <family val="2"/>
        <scheme val="minor"/>
      </rPr>
      <t>1ST RD LEADER</t>
    </r>
  </si>
  <si>
    <t>29-1 Nov 2020</t>
  </si>
  <si>
    <t>Hank Lebioda</t>
  </si>
  <si>
    <t>Cyprus Open</t>
  </si>
  <si>
    <t>Jack Senior</t>
  </si>
  <si>
    <t xml:space="preserve">Louis De Jager </t>
  </si>
  <si>
    <t>OCT RESULTS 2020</t>
  </si>
  <si>
    <t>TIPS GIVEN 50</t>
  </si>
  <si>
    <t>5-8 Nov 2020</t>
  </si>
  <si>
    <t>Cyprus Showdown</t>
  </si>
  <si>
    <t>Beau Hossler</t>
  </si>
  <si>
    <t>Wyndham Clark</t>
  </si>
  <si>
    <t>John Huh</t>
  </si>
  <si>
    <t>Matt Southgate</t>
  </si>
  <si>
    <t>Alex Bjork</t>
  </si>
  <si>
    <t>SSP Chawrasia</t>
  </si>
  <si>
    <t>MASTERS 2020</t>
  </si>
  <si>
    <t>The Masters 2020</t>
  </si>
  <si>
    <t>Xander Schauffie</t>
  </si>
  <si>
    <t>Jason Kokak</t>
  </si>
  <si>
    <t>12-15 Nov 2020</t>
  </si>
  <si>
    <t xml:space="preserve">10TH </t>
  </si>
  <si>
    <t>19-22 Nov 2020</t>
  </si>
  <si>
    <t xml:space="preserve">Jaco Ahlers </t>
  </si>
  <si>
    <t>Jacques Blaauw</t>
  </si>
  <si>
    <t xml:space="preserve">Alfred Dunhill </t>
  </si>
  <si>
    <t>26-29 Nov 2020</t>
  </si>
  <si>
    <t>Andalucia Open De Espana</t>
  </si>
  <si>
    <t>Jonathan Caldwell</t>
  </si>
  <si>
    <t xml:space="preserve">Matthew Jordan </t>
  </si>
  <si>
    <t>Jaco Van Zyl</t>
  </si>
  <si>
    <t>Sanna Nuutinen</t>
  </si>
  <si>
    <t>NOV RESULTS 2020</t>
  </si>
  <si>
    <t>DP World Championship</t>
  </si>
  <si>
    <t>3-6 Dec 2020</t>
  </si>
  <si>
    <t xml:space="preserve">Mayakoba Golf Classic </t>
  </si>
  <si>
    <t>Emillano Grillo</t>
  </si>
  <si>
    <t>Sebastian Heisele</t>
  </si>
  <si>
    <t xml:space="preserve">SA Open </t>
  </si>
  <si>
    <t>Oliver Farr</t>
  </si>
  <si>
    <t>Steve Surry</t>
  </si>
  <si>
    <t>DP World Tour</t>
  </si>
  <si>
    <t>10-13 Dec 2020</t>
  </si>
  <si>
    <t>11-13 Dec 2020</t>
  </si>
  <si>
    <t>Joost Luitten</t>
  </si>
  <si>
    <t>Wilco Nienaber</t>
  </si>
  <si>
    <t>Oostuizen/Watson</t>
  </si>
  <si>
    <t>English/Kuchar</t>
  </si>
  <si>
    <t>DEC RESULTS 2020</t>
  </si>
  <si>
    <t>BETS GIVEN 345</t>
  </si>
  <si>
    <t xml:space="preserve">2020 FINAL RESULTS </t>
  </si>
  <si>
    <t>WINNERS</t>
  </si>
  <si>
    <t>Sentry Tournament of Champions</t>
  </si>
  <si>
    <t xml:space="preserve">2021 SEASON </t>
  </si>
  <si>
    <t>03-06 Jan 2021</t>
  </si>
  <si>
    <t>Sony Open in Hawaii</t>
  </si>
  <si>
    <t>14-17 Jan 2021</t>
  </si>
  <si>
    <t>Brian Gay</t>
  </si>
  <si>
    <t>Rusell Knox</t>
  </si>
  <si>
    <t>The American Express</t>
  </si>
  <si>
    <t>21-24 Jan 2021</t>
  </si>
  <si>
    <t>Anraham Ancer</t>
  </si>
  <si>
    <t>Doug Ghim</t>
  </si>
  <si>
    <t xml:space="preserve">Sam Burns </t>
  </si>
  <si>
    <t>Masahiro Kawamura</t>
  </si>
  <si>
    <t xml:space="preserve">Farmers Insurance Open </t>
  </si>
  <si>
    <t>28-31 Jan 2021</t>
  </si>
  <si>
    <t>Cameron Davis</t>
  </si>
  <si>
    <t xml:space="preserve">Robert Macintyre </t>
  </si>
  <si>
    <t>JANUARY RESULTS 2021</t>
  </si>
  <si>
    <t>4-7th Feb 2021</t>
  </si>
  <si>
    <t>4-7 Feb 2021</t>
  </si>
  <si>
    <t>Sung Jae Im</t>
  </si>
  <si>
    <t>11-14 Feb 2021</t>
  </si>
  <si>
    <t>Genesis Invitational</t>
  </si>
  <si>
    <t>18-21 Feb 2021</t>
  </si>
  <si>
    <t>Matt Jones</t>
  </si>
  <si>
    <t>Matthew Nesmith</t>
  </si>
  <si>
    <t>Victor Hovland</t>
  </si>
  <si>
    <t>WGC Workday</t>
  </si>
  <si>
    <t>25-28 feb 2021</t>
  </si>
  <si>
    <t>25-28 Feb 2021</t>
  </si>
  <si>
    <t>FEBRUARY RESULTS 2021</t>
  </si>
  <si>
    <t>Will Zalatoris</t>
  </si>
  <si>
    <t>4-8 March 2021</t>
  </si>
  <si>
    <t xml:space="preserve">Charley Hoffman </t>
  </si>
  <si>
    <t>11-14 March 2021</t>
  </si>
  <si>
    <t>Niklas Lemke</t>
  </si>
  <si>
    <t xml:space="preserve">Max Homa </t>
  </si>
  <si>
    <t>18-21 March 2021</t>
  </si>
  <si>
    <t>KENYA OPEN</t>
  </si>
  <si>
    <t>Guido Migliozzi</t>
  </si>
  <si>
    <t>WTD</t>
  </si>
  <si>
    <t>Savannah Classic</t>
  </si>
  <si>
    <t>23-26 March 2021</t>
  </si>
  <si>
    <t>Garrick Higgo</t>
  </si>
  <si>
    <t>Sebastian Redriguez</t>
  </si>
  <si>
    <t>Ricardo Santos</t>
  </si>
  <si>
    <t xml:space="preserve">Corales Puntacana </t>
  </si>
  <si>
    <t>25-29 March 2021</t>
  </si>
  <si>
    <t>24-28 March 2021</t>
  </si>
  <si>
    <t xml:space="preserve">Sam Ryder </t>
  </si>
  <si>
    <t xml:space="preserve">GROUP </t>
  </si>
  <si>
    <t>Valero Texas Open</t>
  </si>
  <si>
    <t>1-4 April 2021</t>
  </si>
  <si>
    <t>MARCH RESULTS 2021</t>
  </si>
  <si>
    <t>Masters 2021</t>
  </si>
  <si>
    <t>8-11 April 2021</t>
  </si>
  <si>
    <t>Dylan Frittell</t>
  </si>
  <si>
    <t>15-18 April 2021</t>
  </si>
  <si>
    <t xml:space="preserve">Austrian Open </t>
  </si>
  <si>
    <t>Gran Canaria Lopesan open</t>
  </si>
  <si>
    <t>22-25 April 2021</t>
  </si>
  <si>
    <t>Byeong Hun An/Sungjae</t>
  </si>
  <si>
    <t>Scott Brown/Kevin Kisner</t>
  </si>
  <si>
    <t>Tony Finau/Cameron Champ</t>
  </si>
  <si>
    <t>A Noren/Henrik Norlander</t>
  </si>
  <si>
    <t xml:space="preserve">Bain's Cape Town Open </t>
  </si>
  <si>
    <t>Jacques Fruyswijk</t>
  </si>
  <si>
    <t>29-2 May 2021</t>
  </si>
  <si>
    <t xml:space="preserve">Tenerife Open </t>
  </si>
  <si>
    <t>Valspar Championship</t>
  </si>
  <si>
    <t>Pep Angles</t>
  </si>
  <si>
    <t>APRIL RESULTS 2021</t>
  </si>
  <si>
    <t>Canary Islands</t>
  </si>
  <si>
    <t>6-9 May 2021</t>
  </si>
  <si>
    <t>Nicolai Holgaard</t>
  </si>
  <si>
    <t>Joakim Lagerdren</t>
  </si>
  <si>
    <t>S Garcia Rodriguez</t>
  </si>
  <si>
    <t>12-15 May 2021</t>
  </si>
  <si>
    <t>Calum Hill</t>
  </si>
  <si>
    <t xml:space="preserve">Scott Hend </t>
  </si>
  <si>
    <t>AT&amp;T Bryon Nelson</t>
  </si>
  <si>
    <t>PGA Championship 2021</t>
  </si>
  <si>
    <t>20-23 May 2021</t>
  </si>
  <si>
    <t>Louis Oosthuzen</t>
  </si>
  <si>
    <t>Rory Mcilroy</t>
  </si>
  <si>
    <t>80TH</t>
  </si>
  <si>
    <t>Charles Schwab Championship</t>
  </si>
  <si>
    <t>27-30 May 2021</t>
  </si>
  <si>
    <t>Made in Himmerland</t>
  </si>
  <si>
    <t>Sungjaw Im</t>
  </si>
  <si>
    <t>Adrian Meronk</t>
  </si>
  <si>
    <t>Mattias Schwab</t>
  </si>
  <si>
    <t>RET</t>
  </si>
  <si>
    <t>Darren Clarke</t>
  </si>
  <si>
    <t>MAY RESULTS 2021</t>
  </si>
  <si>
    <t>3-6 June 2021</t>
  </si>
  <si>
    <t>Ross Fisher</t>
  </si>
  <si>
    <t>Renato Paratore</t>
  </si>
  <si>
    <t xml:space="preserve">The Memorial </t>
  </si>
  <si>
    <t>Billy Horshell</t>
  </si>
  <si>
    <t>Christiaan Bezuidebhout</t>
  </si>
  <si>
    <t>Palmetto Championship</t>
  </si>
  <si>
    <t>10-13 June 2021</t>
  </si>
  <si>
    <t>Scandinavian Mixed</t>
  </si>
  <si>
    <t>Caroline Hedwall</t>
  </si>
  <si>
    <t>Jacques Kryswijk</t>
  </si>
  <si>
    <t>17-20 June 2021</t>
  </si>
  <si>
    <t>US OPEN 2021</t>
  </si>
  <si>
    <t>US OPEN 2020</t>
  </si>
  <si>
    <t>CANCELED COVID</t>
  </si>
  <si>
    <t>24-27 June 2021</t>
  </si>
  <si>
    <t>Sepp Straka</t>
  </si>
  <si>
    <t>Sam Horsfield</t>
  </si>
  <si>
    <t>8-11 July 2021</t>
  </si>
  <si>
    <t>Joahim Hansen</t>
  </si>
  <si>
    <t>01-04 July2021</t>
  </si>
  <si>
    <t>78TH</t>
  </si>
  <si>
    <t>Rocket Mortgaga Classic</t>
  </si>
  <si>
    <t>Hank Leboda</t>
  </si>
  <si>
    <t>The Open Championship</t>
  </si>
  <si>
    <t>15-18 July 2021</t>
  </si>
  <si>
    <t>Robert Maclntrye</t>
  </si>
  <si>
    <t>3M Open</t>
  </si>
  <si>
    <t>22-25 July 2021</t>
  </si>
  <si>
    <t>Emilano Grillo</t>
  </si>
  <si>
    <t>Cazoo Open</t>
  </si>
  <si>
    <t>Conner Syme</t>
  </si>
  <si>
    <t>Matt Jordan</t>
  </si>
  <si>
    <t>Olympic Mens Gold</t>
  </si>
  <si>
    <t xml:space="preserve">ISPS Handa </t>
  </si>
  <si>
    <t>Mashiro Kawamura</t>
  </si>
  <si>
    <t>Will Besseling</t>
  </si>
  <si>
    <t>26-29 July 2021</t>
  </si>
  <si>
    <t xml:space="preserve">WGC St Jude </t>
  </si>
  <si>
    <t>5-8 Aug 2021</t>
  </si>
  <si>
    <t>JUNE RESULTS 2021</t>
  </si>
  <si>
    <t>JULY RESULTS 2021</t>
  </si>
  <si>
    <t>Hero Open</t>
  </si>
  <si>
    <t xml:space="preserve">Patrick Rogers </t>
  </si>
  <si>
    <t>Roger Sloan</t>
  </si>
  <si>
    <t>Garrick Porteous</t>
  </si>
  <si>
    <t>Darius Van Dreil</t>
  </si>
  <si>
    <t>David Law</t>
  </si>
  <si>
    <t xml:space="preserve">Cazoo Classic </t>
  </si>
  <si>
    <t>12-15 Aug 2021</t>
  </si>
  <si>
    <t>Matt Wolff</t>
  </si>
  <si>
    <t>H Varner III</t>
  </si>
  <si>
    <t>19-22 Aug 2021</t>
  </si>
  <si>
    <t xml:space="preserve">The Northern Trust </t>
  </si>
  <si>
    <t>Harry Higgs</t>
  </si>
  <si>
    <t>26-29 Aug 2021</t>
  </si>
  <si>
    <t>Omega European Masters</t>
  </si>
  <si>
    <t>Kale Samooja</t>
  </si>
  <si>
    <t>Ross McGowan</t>
  </si>
  <si>
    <t>AUG RESULTS 2021</t>
  </si>
  <si>
    <t xml:space="preserve">Tour Championship 72 Hole Event </t>
  </si>
  <si>
    <t>2-5 Sept 2021</t>
  </si>
  <si>
    <t xml:space="preserve">DS Italian Open </t>
  </si>
  <si>
    <t>RTN</t>
  </si>
  <si>
    <t>9-12 Sept 2021</t>
  </si>
  <si>
    <t>Fortinet Championship</t>
  </si>
  <si>
    <t>16-19 Sept 2021</t>
  </si>
  <si>
    <t xml:space="preserve">Dutch Open </t>
  </si>
  <si>
    <t>Chad Ramey</t>
  </si>
  <si>
    <t>Wil Besseling</t>
  </si>
  <si>
    <t>J Lagergren</t>
  </si>
  <si>
    <t>A Garcia-Heredia</t>
  </si>
  <si>
    <t>Ryder Cup 2021</t>
  </si>
  <si>
    <t>24-26 Sept 2021</t>
  </si>
  <si>
    <t>Tony Finau - Top Wildcard</t>
  </si>
  <si>
    <t>X Schaffele - Top Rookie</t>
  </si>
  <si>
    <t>Paul Casey- Top Euro Points</t>
  </si>
  <si>
    <t>Overall Match a Draw</t>
  </si>
  <si>
    <t>Europe to lift the Cup</t>
  </si>
  <si>
    <t xml:space="preserve">Alfred Dunhill Links </t>
  </si>
  <si>
    <t>30- 3 Oct 2021</t>
  </si>
  <si>
    <t xml:space="preserve">2016 SEASON </t>
  </si>
  <si>
    <t>Correy Conners</t>
  </si>
  <si>
    <t>SEPT RESULTS 2021</t>
  </si>
  <si>
    <t>Shriners Hospitals Open</t>
  </si>
  <si>
    <t>7-10 Oct 2021</t>
  </si>
  <si>
    <t>Open de Espana</t>
  </si>
  <si>
    <t>A Canizares</t>
  </si>
  <si>
    <t>The CJ Cup</t>
  </si>
  <si>
    <t>14-17 Oct 2021</t>
  </si>
  <si>
    <t xml:space="preserve">Si Woo Kim </t>
  </si>
  <si>
    <t>Adrian Otaequi</t>
  </si>
  <si>
    <t>21-24 Oct 2021</t>
  </si>
  <si>
    <t>Takuri Kanaya</t>
  </si>
  <si>
    <t xml:space="preserve">Mallorca Open </t>
  </si>
  <si>
    <t>Alejanfro Canizres</t>
  </si>
  <si>
    <t>Butterfield Bermuda Championship</t>
  </si>
  <si>
    <t>28-31 Oct 2021</t>
  </si>
  <si>
    <t>Stephan Jaeger</t>
  </si>
  <si>
    <t>Hayden Buckley</t>
  </si>
  <si>
    <t xml:space="preserve">Patrick Rodgers </t>
  </si>
  <si>
    <t>04-07 Nov 2021</t>
  </si>
  <si>
    <t>WWT at Mayakoba</t>
  </si>
  <si>
    <t xml:space="preserve">Seamus Power </t>
  </si>
  <si>
    <t>Vincent Whaley</t>
  </si>
  <si>
    <t xml:space="preserve">Jack Senior </t>
  </si>
  <si>
    <t>11-14 Nov 2021</t>
  </si>
  <si>
    <t>Aviv Dubai Championship</t>
  </si>
  <si>
    <t>Maverick McNealy</t>
  </si>
  <si>
    <t>JJ Spaun</t>
  </si>
  <si>
    <t>Turrell Hatton</t>
  </si>
  <si>
    <t>18-21 Nov 2021</t>
  </si>
  <si>
    <t>Adri Arnaus</t>
  </si>
  <si>
    <t>Christaan Bezuidenhout</t>
  </si>
  <si>
    <t>Michael Thompson</t>
  </si>
  <si>
    <t>Top 20 Bet</t>
  </si>
  <si>
    <t>OCT RESULTS 2021</t>
  </si>
  <si>
    <t xml:space="preserve">Void Event 36 Hole </t>
  </si>
  <si>
    <t>25-28 Nov</t>
  </si>
  <si>
    <t xml:space="preserve">Hero World </t>
  </si>
  <si>
    <t>2-5 Dec 2021</t>
  </si>
  <si>
    <t>James Hart Du Preez</t>
  </si>
  <si>
    <t>Homa/Kisner</t>
  </si>
  <si>
    <t>Conners/McDowell</t>
  </si>
  <si>
    <t>NOV RESULTS 2021</t>
  </si>
  <si>
    <t>DEC RESULTS 2021</t>
  </si>
  <si>
    <t>2021 FINAL RESULTS</t>
  </si>
  <si>
    <t xml:space="preserve">Scotia Wealth Chile Open </t>
  </si>
  <si>
    <t>9-12 Dec 2021</t>
  </si>
  <si>
    <t>Alan Wagner</t>
  </si>
  <si>
    <t>Ryan Cole</t>
  </si>
  <si>
    <t>A Tosti</t>
  </si>
  <si>
    <t xml:space="preserve">Sentry TOC </t>
  </si>
  <si>
    <t>6-9 Jan 2022</t>
  </si>
  <si>
    <t xml:space="preserve">Bookmaker &amp; Places </t>
  </si>
  <si>
    <t>13-16 Jan 2022</t>
  </si>
  <si>
    <t>WH + 6PL</t>
  </si>
  <si>
    <t>BS + 5PL</t>
  </si>
  <si>
    <t xml:space="preserve">Running Profit </t>
  </si>
  <si>
    <t>PROFIT £5EW</t>
  </si>
  <si>
    <t xml:space="preserve">2022 SEASON </t>
  </si>
  <si>
    <t>PGA Australia</t>
  </si>
  <si>
    <t>Jordan Zunic</t>
  </si>
  <si>
    <t>BS + 8 PL</t>
  </si>
  <si>
    <t>PP + 8PL</t>
  </si>
  <si>
    <t>Amercian Express</t>
  </si>
  <si>
    <t>SKB + 8PL</t>
  </si>
  <si>
    <t>Inplay tip given 3rd round</t>
  </si>
  <si>
    <t>BS + 4PL</t>
  </si>
  <si>
    <t>RETD</t>
  </si>
  <si>
    <t>20-23 Jan 2022</t>
  </si>
  <si>
    <t>27-30 Jan 2022</t>
  </si>
  <si>
    <t>Slync.io Dubai Desert Classic</t>
  </si>
  <si>
    <t>P</t>
  </si>
  <si>
    <t>Scottie Scheffier</t>
  </si>
  <si>
    <t>UNIBET + 6PL</t>
  </si>
  <si>
    <t>BET365 + 5PL</t>
  </si>
  <si>
    <t>BOYLE + 8PL</t>
  </si>
  <si>
    <t>SKYBET + 7PL</t>
  </si>
  <si>
    <t xml:space="preserve">Various </t>
  </si>
  <si>
    <t>JANUARY 2022 RESULTS</t>
  </si>
  <si>
    <t>30th</t>
  </si>
  <si>
    <t>3-6 Feb 2022</t>
  </si>
  <si>
    <t>Ras al Khaimah</t>
  </si>
  <si>
    <t>WH + 8PL</t>
  </si>
  <si>
    <t>Kevin Streelmen</t>
  </si>
  <si>
    <t>Taylor Moore</t>
  </si>
  <si>
    <t>Romain Lancasque</t>
  </si>
  <si>
    <t>BS + 8PL</t>
  </si>
  <si>
    <t>PP + 7PL</t>
  </si>
  <si>
    <t>CORAL + 7PL</t>
  </si>
  <si>
    <t>Ras Al Khaimah Classic</t>
  </si>
  <si>
    <t>Waste Mang Phoenix Open</t>
  </si>
  <si>
    <t>10-13 Feb 2022</t>
  </si>
  <si>
    <t>Joachim B Hansen</t>
  </si>
  <si>
    <t>SKYBET + 6PL</t>
  </si>
  <si>
    <t>Hao Tong Li</t>
  </si>
  <si>
    <t>WH + 7PL</t>
  </si>
  <si>
    <t>Huddson Swafford</t>
  </si>
  <si>
    <t xml:space="preserve">Genesis Invitational </t>
  </si>
  <si>
    <t>17-20 Feb 2022</t>
  </si>
  <si>
    <t>24-27 Feb 2022</t>
  </si>
  <si>
    <t>BF + 8PL</t>
  </si>
  <si>
    <t>SB + 8PL</t>
  </si>
  <si>
    <t xml:space="preserve">Christaan Bezuidenhput </t>
  </si>
  <si>
    <t>FEBUARY 2022 RESULTS</t>
  </si>
  <si>
    <t>3-6 Mar 2022</t>
  </si>
  <si>
    <t xml:space="preserve">Kenya Open </t>
  </si>
  <si>
    <t xml:space="preserve">Puetro Rico Open </t>
  </si>
  <si>
    <t>Peter Uilein</t>
  </si>
  <si>
    <t>Ryan Brehm</t>
  </si>
  <si>
    <t>SB + 6PL</t>
  </si>
  <si>
    <t>BF + 6PL</t>
  </si>
  <si>
    <t>BS + 6PL</t>
  </si>
  <si>
    <t xml:space="preserve">RUNNING PROFIT </t>
  </si>
  <si>
    <t>The Players</t>
  </si>
  <si>
    <t>10-14 Mar 2022</t>
  </si>
  <si>
    <t>BET365 8PL</t>
  </si>
  <si>
    <t>JT Poston</t>
  </si>
  <si>
    <t>My Golf Life Open</t>
  </si>
  <si>
    <t>10-13 Mar 2022</t>
  </si>
  <si>
    <t>Shaun Norris</t>
  </si>
  <si>
    <t>Neil Schietkat</t>
  </si>
  <si>
    <t>Keenan Davidse</t>
  </si>
  <si>
    <t>LB 7PL</t>
  </si>
  <si>
    <t>WH 6PL</t>
  </si>
  <si>
    <t>PP 7PL</t>
  </si>
  <si>
    <t>17-20 Mar 2022</t>
  </si>
  <si>
    <t>BET RTN</t>
  </si>
  <si>
    <t>Steyn City Championship</t>
  </si>
  <si>
    <t>Louie De Jager</t>
  </si>
  <si>
    <t xml:space="preserve">Abraham Ancer </t>
  </si>
  <si>
    <t>CORAL + 8PL</t>
  </si>
  <si>
    <t>LB + 8PL</t>
  </si>
  <si>
    <t>Dell Match Play</t>
  </si>
  <si>
    <t>24-27 March 2022</t>
  </si>
  <si>
    <t>23-27 March 2022</t>
  </si>
  <si>
    <t>Emillo Grillo</t>
  </si>
  <si>
    <t>Hennie Du Plessis</t>
  </si>
  <si>
    <t>MARCH 2022 RESULTS</t>
  </si>
  <si>
    <t>PP + 6PL</t>
  </si>
  <si>
    <t>CORAL + 6PL</t>
  </si>
  <si>
    <t>BETWAY + 7PL</t>
  </si>
  <si>
    <t>31 - 1 April 2022</t>
  </si>
  <si>
    <t>Matt Nesmith</t>
  </si>
  <si>
    <t>2016/17/18/19/20/21/22</t>
  </si>
  <si>
    <t>Masters 2022</t>
  </si>
  <si>
    <t>Robert MacIntyre</t>
  </si>
  <si>
    <t>14-17 April 2022</t>
  </si>
  <si>
    <t>ISPS Championship in Spain</t>
  </si>
  <si>
    <t>21-24 April 2022</t>
  </si>
  <si>
    <t xml:space="preserve">Zurich Classic </t>
  </si>
  <si>
    <t>BETFRED + 7PL</t>
  </si>
  <si>
    <t>Marcus Hellickilde</t>
  </si>
  <si>
    <t>Lowry/Poulter</t>
  </si>
  <si>
    <t>Hatton/Willet</t>
  </si>
  <si>
    <t>Gooch/Homa</t>
  </si>
  <si>
    <t>W/D</t>
  </si>
  <si>
    <t xml:space="preserve">Mexico Open </t>
  </si>
  <si>
    <t>28-1 May 2022</t>
  </si>
  <si>
    <t>Catalunya Championship</t>
  </si>
  <si>
    <t>APRIL 2022 RESULTS</t>
  </si>
  <si>
    <t>The Masters Re Cap 2022</t>
  </si>
  <si>
    <t xml:space="preserve">10 PICKS </t>
  </si>
  <si>
    <t>See Masters tab for full results</t>
  </si>
  <si>
    <t>Patrick Flavin</t>
  </si>
  <si>
    <t>BOYLE + 10PL</t>
  </si>
  <si>
    <t>Rasmus Hojgaard</t>
  </si>
  <si>
    <t>Joachm B Hansen</t>
  </si>
  <si>
    <t>Joel Sjoholm</t>
  </si>
  <si>
    <t>Brandon Wu</t>
  </si>
  <si>
    <t>5-8 May 2022</t>
  </si>
  <si>
    <t>Wells Farge Championship</t>
  </si>
  <si>
    <t>Sung Hoon Kang</t>
  </si>
  <si>
    <t>Jonathan Byrd</t>
  </si>
  <si>
    <t>BETFRED + 8PL</t>
  </si>
  <si>
    <t xml:space="preserve">TOP 20 ACCA BET </t>
  </si>
  <si>
    <t xml:space="preserve">SIX PICKS </t>
  </si>
  <si>
    <t xml:space="preserve">TOP 20 </t>
  </si>
  <si>
    <t xml:space="preserve">Soudal Open </t>
  </si>
  <si>
    <t>12-15 May 2022</t>
  </si>
  <si>
    <t>PGA Championship 2022</t>
  </si>
  <si>
    <t>19-22 May 2021</t>
  </si>
  <si>
    <t>JC Richie</t>
  </si>
  <si>
    <t xml:space="preserve">Will Zalatoris </t>
  </si>
  <si>
    <t>Four Picks</t>
  </si>
  <si>
    <t>USPGA CHAMPIONSHIP 2022</t>
  </si>
  <si>
    <t>See PGA Champ tab for full results</t>
  </si>
  <si>
    <t>BOYLE + 7PL</t>
  </si>
  <si>
    <t>1ST RD LEADER</t>
  </si>
  <si>
    <t>Chan Kim</t>
  </si>
  <si>
    <t>Charles Schwab</t>
  </si>
  <si>
    <t>26-29 May 2022</t>
  </si>
  <si>
    <t>MAY 2022 RESULTS</t>
  </si>
  <si>
    <t>2-5 June 2022</t>
  </si>
  <si>
    <t>SKYBET + 8PL</t>
  </si>
  <si>
    <t>FOUR PICKS</t>
  </si>
  <si>
    <t>9-12 June 2022</t>
  </si>
  <si>
    <t>Volvo Car Scandinavian Mixed</t>
  </si>
  <si>
    <t xml:space="preserve">Liv Golf London </t>
  </si>
  <si>
    <t>9-11 June 2022</t>
  </si>
  <si>
    <t>PP + 5PL</t>
  </si>
  <si>
    <t>PP</t>
  </si>
  <si>
    <t xml:space="preserve">PP </t>
  </si>
  <si>
    <t>SKYBET + 5PL</t>
  </si>
  <si>
    <t>US OPEN 2022</t>
  </si>
  <si>
    <t>Lee-Anne Pace</t>
  </si>
  <si>
    <t xml:space="preserve">CT Pan </t>
  </si>
  <si>
    <t>US OPEN 2022 SEE TAB</t>
  </si>
  <si>
    <t xml:space="preserve">Ten Picks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</si>
</sst>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1D2129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3">
    <xf numFmtId="0" fontId="0" fillId="0" borderId="0" xfId="0"/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/>
    </xf>
    <xf numFmtId="0" fontId="3" fillId="0" borderId="0" xfId="0" applyFont="1"/>
    <xf numFmtId="164" fontId="2" fillId="2" borderId="14" xfId="0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4" xfId="0" applyFont="1" applyBorder="1"/>
    <xf numFmtId="49" fontId="3" fillId="0" borderId="14" xfId="0" applyNumberFormat="1" applyFont="1" applyBorder="1"/>
    <xf numFmtId="44" fontId="3" fillId="0" borderId="14" xfId="0" applyNumberFormat="1" applyFont="1" applyBorder="1"/>
    <xf numFmtId="0" fontId="2" fillId="0" borderId="14" xfId="0" applyFont="1" applyBorder="1" applyAlignment="1">
      <alignment horizontal="center"/>
    </xf>
    <xf numFmtId="0" fontId="3" fillId="4" borderId="14" xfId="0" applyFont="1" applyFill="1" applyBorder="1"/>
    <xf numFmtId="49" fontId="3" fillId="4" borderId="14" xfId="0" applyNumberFormat="1" applyFont="1" applyFill="1" applyBorder="1"/>
    <xf numFmtId="44" fontId="3" fillId="4" borderId="14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3" fillId="3" borderId="14" xfId="0" applyFont="1" applyFill="1" applyBorder="1"/>
    <xf numFmtId="49" fontId="3" fillId="3" borderId="14" xfId="0" applyNumberFormat="1" applyFont="1" applyFill="1" applyBorder="1"/>
    <xf numFmtId="44" fontId="3" fillId="3" borderId="14" xfId="0" applyNumberFormat="1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2" borderId="14" xfId="0" applyFont="1" applyFill="1" applyBorder="1" applyAlignment="1">
      <alignment horizontal="left"/>
    </xf>
    <xf numFmtId="44" fontId="2" fillId="2" borderId="14" xfId="0" applyNumberFormat="1" applyFont="1" applyFill="1" applyBorder="1"/>
    <xf numFmtId="0" fontId="2" fillId="0" borderId="13" xfId="0" applyFont="1" applyBorder="1"/>
    <xf numFmtId="0" fontId="2" fillId="0" borderId="13" xfId="0" applyFont="1" applyFill="1" applyBorder="1" applyAlignment="1">
      <alignment horizontal="left"/>
    </xf>
    <xf numFmtId="0" fontId="2" fillId="0" borderId="13" xfId="0" applyFont="1" applyFill="1" applyBorder="1"/>
    <xf numFmtId="44" fontId="2" fillId="0" borderId="13" xfId="0" applyNumberFormat="1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14" xfId="0" applyFont="1" applyFill="1" applyBorder="1"/>
    <xf numFmtId="49" fontId="2" fillId="2" borderId="14" xfId="0" applyNumberFormat="1" applyFont="1" applyFill="1" applyBorder="1"/>
    <xf numFmtId="0" fontId="4" fillId="0" borderId="13" xfId="0" applyFont="1" applyBorder="1"/>
    <xf numFmtId="49" fontId="4" fillId="0" borderId="13" xfId="0" applyNumberFormat="1" applyFont="1" applyBorder="1"/>
    <xf numFmtId="44" fontId="4" fillId="0" borderId="13" xfId="0" applyNumberFormat="1" applyFont="1" applyBorder="1"/>
    <xf numFmtId="0" fontId="4" fillId="0" borderId="13" xfId="0" applyFont="1" applyBorder="1" applyAlignment="1">
      <alignment horizontal="center"/>
    </xf>
    <xf numFmtId="49" fontId="4" fillId="0" borderId="0" xfId="0" applyNumberFormat="1" applyFont="1"/>
    <xf numFmtId="44" fontId="4" fillId="0" borderId="0" xfId="0" applyNumberFormat="1" applyFont="1"/>
    <xf numFmtId="0" fontId="2" fillId="0" borderId="0" xfId="0" applyFont="1"/>
    <xf numFmtId="49" fontId="2" fillId="3" borderId="14" xfId="0" applyNumberFormat="1" applyFont="1" applyFill="1" applyBorder="1"/>
    <xf numFmtId="44" fontId="2" fillId="3" borderId="14" xfId="0" applyNumberFormat="1" applyFont="1" applyFill="1" applyBorder="1"/>
    <xf numFmtId="44" fontId="3" fillId="0" borderId="0" xfId="0" applyNumberFormat="1" applyFont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164" fontId="2" fillId="2" borderId="19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49" fontId="3" fillId="0" borderId="21" xfId="0" applyNumberFormat="1" applyFont="1" applyBorder="1"/>
    <xf numFmtId="44" fontId="3" fillId="0" borderId="21" xfId="0" applyNumberFormat="1" applyFont="1" applyBorder="1"/>
    <xf numFmtId="0" fontId="2" fillId="0" borderId="21" xfId="0" applyFont="1" applyBorder="1" applyAlignment="1">
      <alignment horizontal="center"/>
    </xf>
    <xf numFmtId="0" fontId="3" fillId="0" borderId="21" xfId="0" applyFont="1" applyBorder="1"/>
    <xf numFmtId="0" fontId="3" fillId="0" borderId="13" xfId="0" applyFont="1" applyBorder="1"/>
    <xf numFmtId="0" fontId="2" fillId="2" borderId="23" xfId="0" applyFont="1" applyFill="1" applyBorder="1"/>
    <xf numFmtId="44" fontId="2" fillId="2" borderId="23" xfId="0" applyNumberFormat="1" applyFont="1" applyFill="1" applyBorder="1"/>
    <xf numFmtId="44" fontId="2" fillId="2" borderId="24" xfId="0" applyNumberFormat="1" applyFont="1" applyFill="1" applyBorder="1"/>
    <xf numFmtId="0" fontId="5" fillId="0" borderId="0" xfId="0" applyFont="1"/>
    <xf numFmtId="0" fontId="0" fillId="0" borderId="15" xfId="0" applyFont="1" applyBorder="1"/>
    <xf numFmtId="49" fontId="0" fillId="0" borderId="16" xfId="0" applyNumberFormat="1" applyFont="1" applyBorder="1"/>
    <xf numFmtId="44" fontId="0" fillId="0" borderId="16" xfId="0" applyNumberFormat="1" applyFont="1" applyBorder="1"/>
    <xf numFmtId="0" fontId="1" fillId="0" borderId="16" xfId="0" applyFont="1" applyBorder="1" applyAlignment="1">
      <alignment horizontal="center"/>
    </xf>
    <xf numFmtId="0" fontId="0" fillId="0" borderId="16" xfId="0" applyFont="1" applyBorder="1"/>
    <xf numFmtId="44" fontId="0" fillId="0" borderId="17" xfId="0" applyNumberFormat="1" applyFont="1" applyBorder="1"/>
    <xf numFmtId="0" fontId="0" fillId="0" borderId="25" xfId="0" applyFont="1" applyBorder="1"/>
    <xf numFmtId="49" fontId="0" fillId="0" borderId="14" xfId="0" applyNumberFormat="1" applyFont="1" applyBorder="1"/>
    <xf numFmtId="44" fontId="0" fillId="0" borderId="14" xfId="0" applyNumberFormat="1" applyFont="1" applyBorder="1"/>
    <xf numFmtId="0" fontId="1" fillId="0" borderId="14" xfId="0" applyFont="1" applyBorder="1" applyAlignment="1">
      <alignment horizontal="center"/>
    </xf>
    <xf numFmtId="0" fontId="0" fillId="0" borderId="14" xfId="0" applyFont="1" applyBorder="1"/>
    <xf numFmtId="44" fontId="0" fillId="0" borderId="26" xfId="0" applyNumberFormat="1" applyFont="1" applyBorder="1"/>
    <xf numFmtId="0" fontId="1" fillId="4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8" xfId="0" applyFont="1" applyBorder="1"/>
    <xf numFmtId="49" fontId="0" fillId="0" borderId="21" xfId="0" applyNumberFormat="1" applyFont="1" applyBorder="1"/>
    <xf numFmtId="44" fontId="0" fillId="0" borderId="21" xfId="0" applyNumberFormat="1" applyFont="1" applyBorder="1"/>
    <xf numFmtId="0" fontId="1" fillId="0" borderId="21" xfId="0" applyFont="1" applyBorder="1" applyAlignment="1">
      <alignment horizontal="center"/>
    </xf>
    <xf numFmtId="0" fontId="0" fillId="0" borderId="21" xfId="0" applyFont="1" applyBorder="1"/>
    <xf numFmtId="44" fontId="0" fillId="0" borderId="27" xfId="0" applyNumberFormat="1" applyFont="1" applyBorder="1"/>
    <xf numFmtId="49" fontId="3" fillId="0" borderId="0" xfId="0" applyNumberFormat="1" applyFont="1"/>
    <xf numFmtId="0" fontId="2" fillId="0" borderId="0" xfId="0" applyFont="1" applyAlignment="1">
      <alignment horizontal="center"/>
    </xf>
    <xf numFmtId="49" fontId="2" fillId="2" borderId="28" xfId="0" applyNumberFormat="1" applyFont="1" applyFill="1" applyBorder="1"/>
    <xf numFmtId="49" fontId="2" fillId="2" borderId="29" xfId="0" applyNumberFormat="1" applyFont="1" applyFill="1" applyBorder="1"/>
    <xf numFmtId="44" fontId="2" fillId="2" borderId="29" xfId="0" applyNumberFormat="1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29" xfId="0" applyFont="1" applyFill="1" applyBorder="1"/>
    <xf numFmtId="44" fontId="2" fillId="2" borderId="30" xfId="0" applyNumberFormat="1" applyFont="1" applyFill="1" applyBorder="1"/>
    <xf numFmtId="0" fontId="3" fillId="0" borderId="31" xfId="0" applyFont="1" applyBorder="1"/>
    <xf numFmtId="0" fontId="2" fillId="0" borderId="31" xfId="0" applyFont="1" applyBorder="1"/>
    <xf numFmtId="0" fontId="2" fillId="4" borderId="21" xfId="0" applyFont="1" applyFill="1" applyBorder="1" applyAlignment="1">
      <alignment horizontal="center"/>
    </xf>
    <xf numFmtId="49" fontId="2" fillId="2" borderId="22" xfId="0" applyNumberFormat="1" applyFont="1" applyFill="1" applyBorder="1"/>
    <xf numFmtId="49" fontId="2" fillId="2" borderId="23" xfId="0" applyNumberFormat="1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2" xfId="0" applyFont="1" applyFill="1" applyBorder="1"/>
    <xf numFmtId="0" fontId="0" fillId="0" borderId="0" xfId="0" applyBorder="1"/>
    <xf numFmtId="49" fontId="3" fillId="0" borderId="8" xfId="0" applyNumberFormat="1" applyFont="1" applyBorder="1"/>
    <xf numFmtId="44" fontId="3" fillId="0" borderId="8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4" fillId="0" borderId="0" xfId="0" applyFont="1" applyAlignment="1">
      <alignment horizontal="right"/>
    </xf>
    <xf numFmtId="0" fontId="3" fillId="0" borderId="3" xfId="0" applyFont="1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4" fillId="0" borderId="3" xfId="0" applyFont="1" applyBorder="1"/>
    <xf numFmtId="0" fontId="1" fillId="4" borderId="14" xfId="0" applyFont="1" applyFill="1" applyBorder="1"/>
    <xf numFmtId="44" fontId="1" fillId="4" borderId="14" xfId="0" applyNumberFormat="1" applyFont="1" applyFill="1" applyBorder="1"/>
    <xf numFmtId="0" fontId="3" fillId="0" borderId="14" xfId="0" applyFont="1" applyBorder="1" applyAlignment="1">
      <alignment horizontal="center"/>
    </xf>
    <xf numFmtId="44" fontId="3" fillId="0" borderId="14" xfId="0" applyNumberFormat="1" applyFont="1" applyFill="1" applyBorder="1"/>
    <xf numFmtId="165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6" borderId="4" xfId="0" applyFont="1" applyFill="1" applyBorder="1"/>
    <xf numFmtId="0" fontId="2" fillId="6" borderId="5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44" fontId="2" fillId="4" borderId="4" xfId="0" applyNumberFormat="1" applyFont="1" applyFill="1" applyBorder="1"/>
    <xf numFmtId="165" fontId="2" fillId="4" borderId="5" xfId="0" applyNumberFormat="1" applyFont="1" applyFill="1" applyBorder="1" applyAlignment="1">
      <alignment horizontal="center"/>
    </xf>
    <xf numFmtId="0" fontId="2" fillId="4" borderId="3" xfId="0" applyFont="1" applyFill="1" applyBorder="1"/>
    <xf numFmtId="0" fontId="2" fillId="3" borderId="3" xfId="0" applyFont="1" applyFill="1" applyBorder="1"/>
    <xf numFmtId="166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44" fontId="2" fillId="3" borderId="4" xfId="0" applyNumberFormat="1" applyFont="1" applyFill="1" applyBorder="1"/>
    <xf numFmtId="0" fontId="2" fillId="3" borderId="4" xfId="0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4" fontId="3" fillId="0" borderId="0" xfId="0" applyNumberFormat="1" applyFont="1" applyAlignment="1">
      <alignment horizontal="center"/>
    </xf>
    <xf numFmtId="49" fontId="2" fillId="0" borderId="0" xfId="0" applyNumberFormat="1" applyFont="1" applyFill="1" applyBorder="1"/>
    <xf numFmtId="164" fontId="2" fillId="0" borderId="0" xfId="0" applyNumberFormat="1" applyFont="1" applyFill="1" applyBorder="1"/>
    <xf numFmtId="44" fontId="2" fillId="0" borderId="0" xfId="0" applyNumberFormat="1" applyFont="1" applyFill="1" applyBorder="1" applyAlignment="1">
      <alignment horizontal="center"/>
    </xf>
    <xf numFmtId="49" fontId="2" fillId="4" borderId="4" xfId="0" applyNumberFormat="1" applyFont="1" applyFill="1" applyBorder="1"/>
    <xf numFmtId="164" fontId="2" fillId="4" borderId="4" xfId="0" applyNumberFormat="1" applyFont="1" applyFill="1" applyBorder="1"/>
    <xf numFmtId="44" fontId="2" fillId="4" borderId="5" xfId="0" applyNumberFormat="1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1" xfId="0" applyNumberFormat="1" applyFont="1" applyFill="1" applyBorder="1"/>
    <xf numFmtId="164" fontId="2" fillId="3" borderId="11" xfId="0" applyNumberFormat="1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44" fontId="2" fillId="3" borderId="12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2" fillId="3" borderId="4" xfId="0" applyNumberFormat="1" applyFont="1" applyFill="1" applyBorder="1"/>
    <xf numFmtId="164" fontId="2" fillId="3" borderId="4" xfId="0" applyNumberFormat="1" applyFont="1" applyFill="1" applyBorder="1"/>
    <xf numFmtId="44" fontId="2" fillId="3" borderId="5" xfId="0" applyNumberFormat="1" applyFont="1" applyFill="1" applyBorder="1" applyAlignment="1">
      <alignment horizontal="center"/>
    </xf>
    <xf numFmtId="0" fontId="2" fillId="0" borderId="11" xfId="0" applyFont="1" applyFill="1" applyBorder="1"/>
    <xf numFmtId="49" fontId="2" fillId="0" borderId="11" xfId="0" applyNumberFormat="1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44" fontId="2" fillId="0" borderId="11" xfId="0" applyNumberFormat="1" applyFont="1" applyFill="1" applyBorder="1" applyAlignment="1">
      <alignment horizontal="center"/>
    </xf>
    <xf numFmtId="0" fontId="4" fillId="2" borderId="1" xfId="0" applyFont="1" applyFill="1" applyBorder="1"/>
    <xf numFmtId="10" fontId="2" fillId="2" borderId="1" xfId="0" applyNumberFormat="1" applyFont="1" applyFill="1" applyBorder="1"/>
    <xf numFmtId="49" fontId="2" fillId="2" borderId="3" xfId="0" applyNumberFormat="1" applyFont="1" applyFill="1" applyBorder="1"/>
    <xf numFmtId="49" fontId="2" fillId="2" borderId="4" xfId="0" applyNumberFormat="1" applyFont="1" applyFill="1" applyBorder="1"/>
    <xf numFmtId="164" fontId="2" fillId="2" borderId="5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44" fontId="2" fillId="2" borderId="5" xfId="0" applyNumberFormat="1" applyFont="1" applyFill="1" applyBorder="1"/>
    <xf numFmtId="49" fontId="2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0" xfId="0" applyNumberFormat="1" applyFont="1"/>
    <xf numFmtId="0" fontId="2" fillId="0" borderId="4" xfId="0" applyFont="1" applyFill="1" applyBorder="1"/>
    <xf numFmtId="49" fontId="2" fillId="0" borderId="4" xfId="0" applyNumberFormat="1" applyFont="1" applyFill="1" applyBorder="1"/>
    <xf numFmtId="164" fontId="2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44" fontId="2" fillId="0" borderId="4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2" fillId="2" borderId="3" xfId="0" applyFont="1" applyFill="1" applyBorder="1"/>
    <xf numFmtId="0" fontId="4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0" fontId="2" fillId="2" borderId="4" xfId="0" applyFont="1" applyFill="1" applyBorder="1"/>
    <xf numFmtId="164" fontId="2" fillId="2" borderId="4" xfId="0" applyNumberFormat="1" applyFont="1" applyFill="1" applyBorder="1"/>
    <xf numFmtId="44" fontId="2" fillId="2" borderId="4" xfId="0" applyNumberFormat="1" applyFont="1" applyFill="1" applyBorder="1" applyAlignment="1">
      <alignment horizontal="center"/>
    </xf>
    <xf numFmtId="49" fontId="3" fillId="0" borderId="13" xfId="0" applyNumberFormat="1" applyFont="1" applyBorder="1"/>
    <xf numFmtId="164" fontId="3" fillId="0" borderId="13" xfId="0" applyNumberFormat="1" applyFont="1" applyBorder="1"/>
    <xf numFmtId="0" fontId="3" fillId="0" borderId="13" xfId="0" applyFont="1" applyBorder="1" applyAlignment="1">
      <alignment horizontal="center"/>
    </xf>
    <xf numFmtId="44" fontId="3" fillId="0" borderId="13" xfId="0" applyNumberFormat="1" applyFont="1" applyBorder="1" applyAlignment="1">
      <alignment horizontal="center"/>
    </xf>
    <xf numFmtId="44" fontId="3" fillId="0" borderId="13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right"/>
    </xf>
    <xf numFmtId="44" fontId="2" fillId="0" borderId="0" xfId="0" applyNumberFormat="1" applyFont="1" applyFill="1" applyAlignment="1">
      <alignment horizontal="center"/>
    </xf>
    <xf numFmtId="0" fontId="2" fillId="4" borderId="10" xfId="0" applyFont="1" applyFill="1" applyBorder="1"/>
    <xf numFmtId="49" fontId="2" fillId="4" borderId="11" xfId="0" applyNumberFormat="1" applyFont="1" applyFill="1" applyBorder="1"/>
    <xf numFmtId="164" fontId="2" fillId="4" borderId="11" xfId="0" applyNumberFormat="1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1" xfId="0" applyFont="1" applyFill="1" applyBorder="1"/>
    <xf numFmtId="44" fontId="2" fillId="4" borderId="12" xfId="0" applyNumberFormat="1" applyFont="1" applyFill="1" applyBorder="1" applyAlignment="1">
      <alignment horizontal="center"/>
    </xf>
    <xf numFmtId="44" fontId="2" fillId="4" borderId="5" xfId="0" applyNumberFormat="1" applyFont="1" applyFill="1" applyBorder="1"/>
    <xf numFmtId="44" fontId="2" fillId="3" borderId="5" xfId="0" applyNumberFormat="1" applyFont="1" applyFill="1" applyBorder="1"/>
    <xf numFmtId="0" fontId="2" fillId="0" borderId="0" xfId="0" applyFont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8" fontId="8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0" xfId="0" applyNumberFormat="1" applyFont="1" applyFill="1" applyBorder="1"/>
    <xf numFmtId="8" fontId="2" fillId="4" borderId="5" xfId="0" applyNumberFormat="1" applyFont="1" applyFill="1" applyBorder="1"/>
    <xf numFmtId="44" fontId="3" fillId="0" borderId="0" xfId="0" applyNumberFormat="1" applyFont="1" applyFill="1" applyBorder="1"/>
    <xf numFmtId="0" fontId="3" fillId="0" borderId="0" xfId="0" applyFont="1" applyAlignment="1">
      <alignment horizontal="left"/>
    </xf>
    <xf numFmtId="0" fontId="2" fillId="4" borderId="4" xfId="0" applyFont="1" applyFill="1" applyBorder="1" applyAlignment="1">
      <alignment horizontal="left"/>
    </xf>
    <xf numFmtId="44" fontId="2" fillId="4" borderId="12" xfId="0" applyNumberFormat="1" applyFont="1" applyFill="1" applyBorder="1"/>
    <xf numFmtId="0" fontId="4" fillId="0" borderId="0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4" fillId="5" borderId="0" xfId="0" applyFont="1" applyFill="1"/>
    <xf numFmtId="0" fontId="3" fillId="5" borderId="0" xfId="0" applyFont="1" applyFill="1"/>
    <xf numFmtId="164" fontId="3" fillId="5" borderId="0" xfId="0" applyNumberFormat="1" applyFont="1" applyFill="1"/>
    <xf numFmtId="0" fontId="3" fillId="5" borderId="0" xfId="0" applyFont="1" applyFill="1" applyAlignment="1">
      <alignment horizontal="center"/>
    </xf>
    <xf numFmtId="44" fontId="3" fillId="5" borderId="0" xfId="0" applyNumberFormat="1" applyFont="1" applyFill="1"/>
    <xf numFmtId="0" fontId="2" fillId="2" borderId="1" xfId="0" applyFont="1" applyFill="1" applyBorder="1" applyAlignment="1">
      <alignment horizontal="left"/>
    </xf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/>
    </xf>
    <xf numFmtId="44" fontId="2" fillId="4" borderId="11" xfId="0" applyNumberFormat="1" applyFont="1" applyFill="1" applyBorder="1"/>
    <xf numFmtId="44" fontId="2" fillId="3" borderId="11" xfId="0" applyNumberFormat="1" applyFont="1" applyFill="1" applyBorder="1"/>
    <xf numFmtId="44" fontId="3" fillId="0" borderId="0" xfId="0" applyNumberFormat="1" applyFont="1" applyFill="1"/>
    <xf numFmtId="0" fontId="3" fillId="2" borderId="1" xfId="0" applyFont="1" applyFill="1" applyBorder="1"/>
    <xf numFmtId="49" fontId="3" fillId="2" borderId="4" xfId="0" applyNumberFormat="1" applyFont="1" applyFill="1" applyBorder="1"/>
    <xf numFmtId="49" fontId="3" fillId="2" borderId="3" xfId="0" applyNumberFormat="1" applyFont="1" applyFill="1" applyBorder="1"/>
    <xf numFmtId="44" fontId="3" fillId="2" borderId="5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3" fillId="2" borderId="5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Fill="1" applyBorder="1" applyAlignment="1">
      <alignment horizontal="right"/>
    </xf>
    <xf numFmtId="44" fontId="3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4" fontId="2" fillId="2" borderId="4" xfId="0" applyNumberFormat="1" applyFont="1" applyFill="1" applyBorder="1"/>
    <xf numFmtId="0" fontId="2" fillId="3" borderId="4" xfId="0" applyFont="1" applyFill="1" applyBorder="1" applyAlignment="1">
      <alignment horizontal="left"/>
    </xf>
    <xf numFmtId="0" fontId="2" fillId="4" borderId="7" xfId="0" applyFont="1" applyFill="1" applyBorder="1"/>
    <xf numFmtId="49" fontId="2" fillId="4" borderId="8" xfId="0" applyNumberFormat="1" applyFont="1" applyFill="1" applyBorder="1"/>
    <xf numFmtId="44" fontId="2" fillId="4" borderId="8" xfId="0" applyNumberFormat="1" applyFont="1" applyFill="1" applyBorder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/>
    <xf numFmtId="44" fontId="2" fillId="4" borderId="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0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2" fillId="5" borderId="0" xfId="0" applyFont="1" applyFill="1" applyBorder="1"/>
    <xf numFmtId="49" fontId="2" fillId="5" borderId="0" xfId="0" applyNumberFormat="1" applyFont="1" applyFill="1" applyBorder="1"/>
    <xf numFmtId="44" fontId="2" fillId="5" borderId="0" xfId="0" applyNumberFormat="1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44" fontId="2" fillId="5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6" fillId="0" borderId="0" xfId="0" applyFont="1" applyFill="1" applyBorder="1"/>
    <xf numFmtId="0" fontId="9" fillId="4" borderId="3" xfId="0" applyFont="1" applyFill="1" applyBorder="1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4" fillId="0" borderId="8" xfId="0" applyFont="1" applyBorder="1"/>
    <xf numFmtId="49" fontId="4" fillId="0" borderId="0" xfId="0" applyNumberFormat="1" applyFont="1" applyFill="1"/>
    <xf numFmtId="0" fontId="9" fillId="4" borderId="10" xfId="0" applyFont="1" applyFill="1" applyBorder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7" fillId="2" borderId="1" xfId="0" applyFont="1" applyFill="1" applyBorder="1"/>
    <xf numFmtId="0" fontId="3" fillId="2" borderId="5" xfId="0" applyFont="1" applyFill="1" applyBorder="1"/>
    <xf numFmtId="0" fontId="4" fillId="0" borderId="2" xfId="0" applyFont="1" applyBorder="1"/>
    <xf numFmtId="0" fontId="4" fillId="0" borderId="6" xfId="0" applyFont="1" applyBorder="1"/>
    <xf numFmtId="0" fontId="12" fillId="4" borderId="11" xfId="0" applyFont="1" applyFill="1" applyBorder="1" applyAlignment="1">
      <alignment horizontal="center"/>
    </xf>
    <xf numFmtId="16" fontId="4" fillId="0" borderId="0" xfId="0" applyNumberFormat="1" applyFont="1" applyAlignment="1">
      <alignment horizontal="left"/>
    </xf>
    <xf numFmtId="0" fontId="10" fillId="4" borderId="3" xfId="0" applyFont="1" applyFill="1" applyBorder="1"/>
    <xf numFmtId="0" fontId="8" fillId="0" borderId="0" xfId="0" applyFont="1"/>
    <xf numFmtId="16" fontId="4" fillId="0" borderId="0" xfId="0" applyNumberFormat="1" applyFont="1"/>
    <xf numFmtId="0" fontId="4" fillId="0" borderId="0" xfId="0" applyFont="1" applyAlignment="1">
      <alignment horizontal="left"/>
    </xf>
    <xf numFmtId="0" fontId="3" fillId="7" borderId="14" xfId="0" applyFont="1" applyFill="1" applyBorder="1"/>
    <xf numFmtId="49" fontId="3" fillId="7" borderId="14" xfId="0" applyNumberFormat="1" applyFont="1" applyFill="1" applyBorder="1"/>
    <xf numFmtId="44" fontId="3" fillId="7" borderId="14" xfId="0" applyNumberFormat="1" applyFont="1" applyFill="1" applyBorder="1"/>
    <xf numFmtId="0" fontId="2" fillId="7" borderId="14" xfId="0" applyFont="1" applyFill="1" applyBorder="1" applyAlignment="1">
      <alignment horizontal="center"/>
    </xf>
    <xf numFmtId="0" fontId="2" fillId="7" borderId="14" xfId="0" applyFont="1" applyFill="1" applyBorder="1"/>
    <xf numFmtId="0" fontId="1" fillId="4" borderId="25" xfId="0" applyFont="1" applyFill="1" applyBorder="1"/>
    <xf numFmtId="49" fontId="1" fillId="4" borderId="14" xfId="0" applyNumberFormat="1" applyFont="1" applyFill="1" applyBorder="1"/>
    <xf numFmtId="44" fontId="1" fillId="4" borderId="26" xfId="0" applyNumberFormat="1" applyFont="1" applyFill="1" applyBorder="1"/>
    <xf numFmtId="0" fontId="0" fillId="7" borderId="25" xfId="0" applyFont="1" applyFill="1" applyBorder="1"/>
    <xf numFmtId="49" fontId="0" fillId="7" borderId="14" xfId="0" applyNumberFormat="1" applyFont="1" applyFill="1" applyBorder="1"/>
    <xf numFmtId="44" fontId="0" fillId="7" borderId="14" xfId="0" applyNumberFormat="1" applyFont="1" applyFill="1" applyBorder="1"/>
    <xf numFmtId="0" fontId="1" fillId="7" borderId="14" xfId="0" applyFont="1" applyFill="1" applyBorder="1" applyAlignment="1">
      <alignment horizontal="center"/>
    </xf>
    <xf numFmtId="0" fontId="0" fillId="7" borderId="14" xfId="0" applyFont="1" applyFill="1" applyBorder="1"/>
    <xf numFmtId="44" fontId="0" fillId="7" borderId="26" xfId="0" applyNumberFormat="1" applyFont="1" applyFill="1" applyBorder="1"/>
    <xf numFmtId="0" fontId="2" fillId="4" borderId="14" xfId="0" applyFont="1" applyFill="1" applyBorder="1"/>
    <xf numFmtId="49" fontId="2" fillId="4" borderId="14" xfId="0" applyNumberFormat="1" applyFont="1" applyFill="1" applyBorder="1"/>
    <xf numFmtId="44" fontId="2" fillId="4" borderId="14" xfId="0" applyNumberFormat="1" applyFont="1" applyFill="1" applyBorder="1"/>
    <xf numFmtId="0" fontId="9" fillId="4" borderId="14" xfId="0" applyFont="1" applyFill="1" applyBorder="1"/>
    <xf numFmtId="49" fontId="2" fillId="4" borderId="21" xfId="0" applyNumberFormat="1" applyFont="1" applyFill="1" applyBorder="1"/>
    <xf numFmtId="44" fontId="2" fillId="4" borderId="21" xfId="0" applyNumberFormat="1" applyFont="1" applyFill="1" applyBorder="1"/>
    <xf numFmtId="0" fontId="2" fillId="4" borderId="21" xfId="0" applyFont="1" applyFill="1" applyBorder="1"/>
    <xf numFmtId="0" fontId="3" fillId="0" borderId="14" xfId="0" applyFont="1" applyBorder="1" applyAlignment="1">
      <alignment horizontal="left"/>
    </xf>
    <xf numFmtId="0" fontId="2" fillId="0" borderId="14" xfId="0" applyFont="1" applyFill="1" applyBorder="1"/>
    <xf numFmtId="164" fontId="2" fillId="0" borderId="14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2" fillId="0" borderId="21" xfId="0" applyFont="1" applyFill="1" applyBorder="1"/>
    <xf numFmtId="164" fontId="2" fillId="0" borderId="21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left"/>
    </xf>
    <xf numFmtId="164" fontId="3" fillId="0" borderId="21" xfId="0" applyNumberFormat="1" applyFont="1" applyFill="1" applyBorder="1" applyAlignment="1">
      <alignment horizontal="left"/>
    </xf>
    <xf numFmtId="0" fontId="3" fillId="0" borderId="32" xfId="0" applyFont="1" applyBorder="1"/>
    <xf numFmtId="0" fontId="3" fillId="0" borderId="32" xfId="0" applyFont="1" applyBorder="1" applyAlignment="1">
      <alignment horizontal="left"/>
    </xf>
    <xf numFmtId="44" fontId="3" fillId="0" borderId="32" xfId="0" applyNumberFormat="1" applyFont="1" applyBorder="1"/>
    <xf numFmtId="0" fontId="2" fillId="0" borderId="32" xfId="0" applyFont="1" applyFill="1" applyBorder="1"/>
    <xf numFmtId="164" fontId="3" fillId="0" borderId="32" xfId="0" applyNumberFormat="1" applyFont="1" applyFill="1" applyBorder="1" applyAlignment="1">
      <alignment horizontal="left"/>
    </xf>
    <xf numFmtId="164" fontId="2" fillId="0" borderId="32" xfId="0" applyNumberFormat="1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6" xfId="0" applyFont="1" applyFill="1" applyBorder="1" applyAlignment="1">
      <alignment horizontal="left"/>
    </xf>
    <xf numFmtId="0" fontId="2" fillId="4" borderId="16" xfId="0" applyFont="1" applyFill="1" applyBorder="1"/>
    <xf numFmtId="44" fontId="2" fillId="4" borderId="16" xfId="0" applyNumberFormat="1" applyFont="1" applyFill="1" applyBorder="1"/>
    <xf numFmtId="164" fontId="2" fillId="4" borderId="16" xfId="0" applyNumberFormat="1" applyFont="1" applyFill="1" applyBorder="1" applyAlignment="1">
      <alignment horizontal="left"/>
    </xf>
    <xf numFmtId="164" fontId="2" fillId="4" borderId="17" xfId="0" applyNumberFormat="1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9" xfId="0" applyFont="1" applyFill="1" applyBorder="1" applyAlignment="1">
      <alignment horizontal="left"/>
    </xf>
    <xf numFmtId="0" fontId="2" fillId="4" borderId="19" xfId="0" applyFont="1" applyFill="1" applyBorder="1"/>
    <xf numFmtId="44" fontId="2" fillId="4" borderId="19" xfId="0" applyNumberFormat="1" applyFont="1" applyFill="1" applyBorder="1"/>
    <xf numFmtId="164" fontId="2" fillId="4" borderId="19" xfId="0" applyNumberFormat="1" applyFont="1" applyFill="1" applyBorder="1" applyAlignment="1">
      <alignment horizontal="left"/>
    </xf>
    <xf numFmtId="164" fontId="2" fillId="4" borderId="20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2" xfId="0" applyFont="1" applyFill="1" applyBorder="1"/>
    <xf numFmtId="164" fontId="2" fillId="2" borderId="32" xfId="0" applyNumberFormat="1" applyFont="1" applyFill="1" applyBorder="1" applyAlignment="1">
      <alignment horizontal="center"/>
    </xf>
    <xf numFmtId="0" fontId="2" fillId="4" borderId="33" xfId="0" applyFont="1" applyFill="1" applyBorder="1"/>
    <xf numFmtId="0" fontId="2" fillId="4" borderId="34" xfId="0" applyFont="1" applyFill="1" applyBorder="1"/>
    <xf numFmtId="44" fontId="2" fillId="4" borderId="15" xfId="0" applyNumberFormat="1" applyFont="1" applyFill="1" applyBorder="1"/>
    <xf numFmtId="44" fontId="2" fillId="4" borderId="18" xfId="0" applyNumberFormat="1" applyFont="1" applyFill="1" applyBorder="1"/>
    <xf numFmtId="0" fontId="3" fillId="0" borderId="0" xfId="0" applyFont="1" applyBorder="1" applyAlignment="1">
      <alignment horizontal="left"/>
    </xf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164" fontId="2" fillId="4" borderId="15" xfId="0" applyNumberFormat="1" applyFont="1" applyFill="1" applyBorder="1" applyAlignment="1">
      <alignment horizontal="left"/>
    </xf>
    <xf numFmtId="164" fontId="2" fillId="4" borderId="18" xfId="0" applyNumberFormat="1" applyFont="1" applyFill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165" fontId="2" fillId="4" borderId="12" xfId="0" applyNumberFormat="1" applyFont="1" applyFill="1" applyBorder="1" applyAlignment="1">
      <alignment horizontal="center"/>
    </xf>
    <xf numFmtId="8" fontId="10" fillId="4" borderId="4" xfId="0" applyNumberFormat="1" applyFont="1" applyFill="1" applyBorder="1" applyAlignment="1">
      <alignment vertical="center" wrapText="1"/>
    </xf>
    <xf numFmtId="8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8" fontId="10" fillId="3" borderId="4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/>
    </xf>
    <xf numFmtId="44" fontId="7" fillId="2" borderId="14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2" fillId="4" borderId="5" xfId="0" applyFont="1" applyFill="1" applyBorder="1"/>
    <xf numFmtId="165" fontId="2" fillId="4" borderId="1" xfId="0" applyNumberFormat="1" applyFont="1" applyFill="1" applyBorder="1" applyAlignment="1">
      <alignment horizontal="center"/>
    </xf>
    <xf numFmtId="0" fontId="2" fillId="3" borderId="5" xfId="0" applyFont="1" applyFill="1" applyBorder="1"/>
    <xf numFmtId="165" fontId="2" fillId="3" borderId="1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44" fontId="3" fillId="3" borderId="4" xfId="0" applyNumberFormat="1" applyFont="1" applyFill="1" applyBorder="1"/>
    <xf numFmtId="165" fontId="3" fillId="3" borderId="5" xfId="0" applyNumberFormat="1" applyFont="1" applyFill="1" applyBorder="1" applyAlignment="1">
      <alignment horizontal="center"/>
    </xf>
    <xf numFmtId="0" fontId="2" fillId="0" borderId="0" xfId="0" applyFont="1" applyBorder="1"/>
    <xf numFmtId="17" fontId="4" fillId="0" borderId="0" xfId="0" applyNumberFormat="1" applyFont="1"/>
    <xf numFmtId="0" fontId="4" fillId="6" borderId="3" xfId="0" applyFont="1" applyFill="1" applyBorder="1"/>
    <xf numFmtId="0" fontId="2" fillId="6" borderId="4" xfId="0" applyFont="1" applyFill="1" applyBorder="1" applyAlignment="1">
      <alignment horizontal="center"/>
    </xf>
    <xf numFmtId="44" fontId="2" fillId="6" borderId="4" xfId="0" applyNumberFormat="1" applyFont="1" applyFill="1" applyBorder="1"/>
    <xf numFmtId="165" fontId="2" fillId="6" borderId="4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16" fontId="4" fillId="0" borderId="0" xfId="0" applyNumberFormat="1" applyFont="1" applyFill="1"/>
    <xf numFmtId="0" fontId="4" fillId="0" borderId="0" xfId="0" applyFont="1" applyFill="1" applyAlignment="1">
      <alignment horizontal="left"/>
    </xf>
    <xf numFmtId="2" fontId="2" fillId="2" borderId="4" xfId="0" applyNumberFormat="1" applyFont="1" applyFill="1" applyBorder="1"/>
    <xf numFmtId="44" fontId="2" fillId="0" borderId="0" xfId="0" applyNumberFormat="1" applyFont="1" applyFill="1"/>
    <xf numFmtId="0" fontId="7" fillId="0" borderId="0" xfId="0" applyFont="1" applyFill="1" applyBorder="1"/>
    <xf numFmtId="4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/>
    <xf numFmtId="0" fontId="4" fillId="0" borderId="0" xfId="0" applyFont="1" applyBorder="1" applyAlignment="1">
      <alignment horizontal="right"/>
    </xf>
    <xf numFmtId="164" fontId="3" fillId="0" borderId="14" xfId="0" applyNumberFormat="1" applyFont="1" applyFill="1" applyBorder="1"/>
    <xf numFmtId="164" fontId="2" fillId="0" borderId="14" xfId="0" applyNumberFormat="1" applyFont="1" applyFill="1" applyBorder="1" applyAlignment="1">
      <alignment horizontal="left"/>
    </xf>
    <xf numFmtId="164" fontId="2" fillId="4" borderId="14" xfId="0" applyNumberFormat="1" applyFont="1" applyFill="1" applyBorder="1" applyAlignment="1">
      <alignment horizontal="left"/>
    </xf>
    <xf numFmtId="164" fontId="2" fillId="4" borderId="14" xfId="0" applyNumberFormat="1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0" applyNumberFormat="1" applyFont="1" applyFill="1" applyBorder="1"/>
    <xf numFmtId="164" fontId="2" fillId="0" borderId="2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 vertical="top"/>
    </xf>
    <xf numFmtId="0" fontId="14" fillId="0" borderId="0" xfId="0" applyFont="1"/>
    <xf numFmtId="165" fontId="2" fillId="4" borderId="14" xfId="0" applyNumberFormat="1" applyFont="1" applyFill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49" fontId="2" fillId="0" borderId="13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0" fontId="3" fillId="0" borderId="15" xfId="0" applyFont="1" applyBorder="1"/>
    <xf numFmtId="49" fontId="3" fillId="0" borderId="16" xfId="0" applyNumberFormat="1" applyFont="1" applyBorder="1"/>
    <xf numFmtId="44" fontId="3" fillId="0" borderId="16" xfId="0" applyNumberFormat="1" applyFont="1" applyBorder="1"/>
    <xf numFmtId="0" fontId="2" fillId="0" borderId="16" xfId="0" applyFont="1" applyBorder="1" applyAlignment="1">
      <alignment horizontal="center"/>
    </xf>
    <xf numFmtId="0" fontId="3" fillId="0" borderId="16" xfId="0" applyFont="1" applyBorder="1"/>
    <xf numFmtId="44" fontId="3" fillId="0" borderId="17" xfId="0" applyNumberFormat="1" applyFont="1" applyBorder="1"/>
    <xf numFmtId="0" fontId="3" fillId="0" borderId="25" xfId="0" applyFont="1" applyBorder="1"/>
    <xf numFmtId="44" fontId="3" fillId="0" borderId="26" xfId="0" applyNumberFormat="1" applyFont="1" applyBorder="1"/>
    <xf numFmtId="0" fontId="2" fillId="4" borderId="25" xfId="0" applyFont="1" applyFill="1" applyBorder="1"/>
    <xf numFmtId="44" fontId="2" fillId="4" borderId="26" xfId="0" applyNumberFormat="1" applyFont="1" applyFill="1" applyBorder="1"/>
    <xf numFmtId="0" fontId="2" fillId="3" borderId="25" xfId="0" applyFont="1" applyFill="1" applyBorder="1"/>
    <xf numFmtId="44" fontId="2" fillId="3" borderId="26" xfId="0" applyNumberFormat="1" applyFont="1" applyFill="1" applyBorder="1"/>
    <xf numFmtId="0" fontId="2" fillId="3" borderId="18" xfId="0" applyFont="1" applyFill="1" applyBorder="1"/>
    <xf numFmtId="49" fontId="2" fillId="3" borderId="21" xfId="0" applyNumberFormat="1" applyFont="1" applyFill="1" applyBorder="1"/>
    <xf numFmtId="44" fontId="2" fillId="3" borderId="21" xfId="0" applyNumberFormat="1" applyFont="1" applyFill="1" applyBorder="1"/>
    <xf numFmtId="0" fontId="2" fillId="3" borderId="21" xfId="0" applyFont="1" applyFill="1" applyBorder="1"/>
    <xf numFmtId="44" fontId="2" fillId="3" borderId="27" xfId="0" applyNumberFormat="1" applyFont="1" applyFill="1" applyBorder="1"/>
    <xf numFmtId="0" fontId="3" fillId="0" borderId="18" xfId="0" applyFont="1" applyBorder="1"/>
    <xf numFmtId="44" fontId="3" fillId="0" borderId="27" xfId="0" applyNumberFormat="1" applyFont="1" applyBorder="1"/>
    <xf numFmtId="44" fontId="3" fillId="2" borderId="24" xfId="0" applyNumberFormat="1" applyFont="1" applyFill="1" applyBorder="1"/>
    <xf numFmtId="164" fontId="2" fillId="4" borderId="8" xfId="0" applyNumberFormat="1" applyFont="1" applyFill="1" applyBorder="1"/>
    <xf numFmtId="44" fontId="2" fillId="4" borderId="9" xfId="0" applyNumberFormat="1" applyFont="1" applyFill="1" applyBorder="1"/>
    <xf numFmtId="164" fontId="2" fillId="2" borderId="14" xfId="0" applyNumberFormat="1" applyFont="1" applyFill="1" applyBorder="1"/>
    <xf numFmtId="164" fontId="2" fillId="0" borderId="13" xfId="0" applyNumberFormat="1" applyFont="1" applyFill="1" applyBorder="1" applyAlignment="1">
      <alignment horizontal="center"/>
    </xf>
    <xf numFmtId="0" fontId="4" fillId="6" borderId="13" xfId="0" applyFont="1" applyFill="1" applyBorder="1"/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/>
    <xf numFmtId="164" fontId="2" fillId="4" borderId="23" xfId="0" applyNumberFormat="1" applyFont="1" applyFill="1" applyBorder="1" applyAlignment="1">
      <alignment horizontal="center"/>
    </xf>
    <xf numFmtId="164" fontId="2" fillId="4" borderId="2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2" xfId="0" applyFont="1" applyFill="1" applyBorder="1"/>
    <xf numFmtId="164" fontId="3" fillId="0" borderId="32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31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164" fontId="7" fillId="4" borderId="4" xfId="0" applyNumberFormat="1" applyFont="1" applyFill="1" applyBorder="1"/>
    <xf numFmtId="0" fontId="7" fillId="4" borderId="4" xfId="0" applyFont="1" applyFill="1" applyBorder="1" applyAlignment="1">
      <alignment horizontal="center"/>
    </xf>
    <xf numFmtId="44" fontId="3" fillId="0" borderId="0" xfId="0" applyNumberFormat="1" applyFont="1" applyFill="1" applyAlignment="1">
      <alignment horizontal="right"/>
    </xf>
    <xf numFmtId="44" fontId="7" fillId="2" borderId="35" xfId="0" applyNumberFormat="1" applyFont="1" applyFill="1" applyBorder="1" applyAlignment="1">
      <alignment horizontal="right"/>
    </xf>
    <xf numFmtId="44" fontId="2" fillId="4" borderId="5" xfId="0" applyNumberFormat="1" applyFont="1" applyFill="1" applyBorder="1" applyAlignment="1">
      <alignment horizontal="right"/>
    </xf>
    <xf numFmtId="44" fontId="2" fillId="4" borderId="1" xfId="0" applyNumberFormat="1" applyFont="1" applyFill="1" applyBorder="1" applyAlignment="1">
      <alignment horizontal="right"/>
    </xf>
    <xf numFmtId="44" fontId="2" fillId="4" borderId="4" xfId="0" applyNumberFormat="1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right"/>
    </xf>
    <xf numFmtId="44" fontId="2" fillId="0" borderId="0" xfId="0" applyNumberFormat="1" applyFont="1" applyFill="1" applyAlignment="1">
      <alignment horizontal="right"/>
    </xf>
    <xf numFmtId="44" fontId="2" fillId="4" borderId="12" xfId="0" applyNumberFormat="1" applyFont="1" applyFill="1" applyBorder="1" applyAlignment="1">
      <alignment horizontal="right"/>
    </xf>
    <xf numFmtId="44" fontId="2" fillId="3" borderId="5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4" borderId="5" xfId="0" applyNumberFormat="1" applyFont="1" applyFill="1" applyBorder="1" applyAlignment="1">
      <alignment horizontal="right"/>
    </xf>
    <xf numFmtId="44" fontId="2" fillId="4" borderId="9" xfId="0" applyNumberFormat="1" applyFont="1" applyFill="1" applyBorder="1" applyAlignment="1">
      <alignment horizontal="right"/>
    </xf>
    <xf numFmtId="44" fontId="7" fillId="4" borderId="5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2" fontId="2" fillId="2" borderId="14" xfId="0" applyNumberFormat="1" applyFont="1" applyFill="1" applyBorder="1"/>
    <xf numFmtId="44" fontId="2" fillId="2" borderId="14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center"/>
    </xf>
    <xf numFmtId="44" fontId="2" fillId="2" borderId="0" xfId="0" applyNumberFormat="1" applyFont="1" applyFill="1" applyAlignment="1">
      <alignment horizontal="right"/>
    </xf>
    <xf numFmtId="2" fontId="2" fillId="0" borderId="0" xfId="0" applyNumberFormat="1" applyFont="1" applyFill="1" applyBorder="1"/>
    <xf numFmtId="0" fontId="15" fillId="2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/>
    <xf numFmtId="43" fontId="3" fillId="0" borderId="0" xfId="0" applyNumberFormat="1" applyFont="1"/>
    <xf numFmtId="43" fontId="3" fillId="0" borderId="0" xfId="0" applyNumberFormat="1" applyFont="1" applyAlignment="1">
      <alignment horizontal="center"/>
    </xf>
    <xf numFmtId="44" fontId="1" fillId="0" borderId="0" xfId="0" applyNumberFormat="1" applyFont="1"/>
    <xf numFmtId="43" fontId="2" fillId="3" borderId="4" xfId="0" applyNumberFormat="1" applyFont="1" applyFill="1" applyBorder="1" applyAlignment="1">
      <alignment horizontal="center"/>
    </xf>
    <xf numFmtId="43" fontId="2" fillId="4" borderId="4" xfId="0" applyNumberFormat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right"/>
    </xf>
    <xf numFmtId="0" fontId="15" fillId="2" borderId="0" xfId="0" applyFont="1" applyFill="1"/>
    <xf numFmtId="43" fontId="15" fillId="2" borderId="0" xfId="0" applyNumberFormat="1" applyFont="1" applyFill="1" applyAlignment="1">
      <alignment horizontal="center"/>
    </xf>
    <xf numFmtId="44" fontId="15" fillId="2" borderId="0" xfId="0" applyNumberFormat="1" applyFont="1" applyFill="1"/>
    <xf numFmtId="0" fontId="15" fillId="2" borderId="0" xfId="0" applyFont="1" applyFill="1" applyAlignment="1">
      <alignment horizontal="center"/>
    </xf>
    <xf numFmtId="1" fontId="3" fillId="0" borderId="0" xfId="0" applyNumberFormat="1" applyFont="1" applyFill="1"/>
    <xf numFmtId="1" fontId="7" fillId="2" borderId="14" xfId="0" applyNumberFormat="1" applyFont="1" applyFill="1" applyBorder="1" applyAlignment="1">
      <alignment horizontal="center"/>
    </xf>
    <xf numFmtId="1" fontId="3" fillId="0" borderId="0" xfId="0" applyNumberFormat="1" applyFont="1"/>
    <xf numFmtId="1" fontId="2" fillId="4" borderId="4" xfId="0" applyNumberFormat="1" applyFont="1" applyFill="1" applyBorder="1"/>
    <xf numFmtId="1" fontId="2" fillId="3" borderId="4" xfId="0" applyNumberFormat="1" applyFont="1" applyFill="1" applyBorder="1"/>
    <xf numFmtId="1" fontId="15" fillId="2" borderId="0" xfId="0" applyNumberFormat="1" applyFont="1" applyFill="1"/>
    <xf numFmtId="44" fontId="0" fillId="0" borderId="0" xfId="0" applyNumberFormat="1"/>
    <xf numFmtId="164" fontId="2" fillId="4" borderId="14" xfId="0" applyNumberFormat="1" applyFont="1" applyFill="1" applyBorder="1"/>
    <xf numFmtId="1" fontId="2" fillId="2" borderId="0" xfId="0" applyNumberFormat="1" applyFont="1" applyFill="1"/>
    <xf numFmtId="43" fontId="2" fillId="2" borderId="0" xfId="0" applyNumberFormat="1" applyFont="1" applyFill="1" applyAlignment="1">
      <alignment horizontal="center"/>
    </xf>
    <xf numFmtId="44" fontId="2" fillId="2" borderId="0" xfId="0" applyNumberFormat="1" applyFont="1" applyFill="1"/>
    <xf numFmtId="0" fontId="1" fillId="2" borderId="0" xfId="0" applyFont="1" applyFill="1"/>
    <xf numFmtId="0" fontId="1" fillId="6" borderId="36" xfId="0" applyFont="1" applyFill="1" applyBorder="1"/>
    <xf numFmtId="43" fontId="1" fillId="6" borderId="37" xfId="0" applyNumberFormat="1" applyFont="1" applyFill="1" applyBorder="1"/>
    <xf numFmtId="43" fontId="3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3" fontId="2" fillId="2" borderId="0" xfId="0" applyNumberFormat="1" applyFont="1" applyFill="1"/>
    <xf numFmtId="43" fontId="2" fillId="4" borderId="1" xfId="0" applyNumberFormat="1" applyFont="1" applyFill="1" applyBorder="1" applyAlignment="1">
      <alignment horizontal="center"/>
    </xf>
    <xf numFmtId="43" fontId="0" fillId="0" borderId="0" xfId="0" applyNumberFormat="1"/>
    <xf numFmtId="8" fontId="1" fillId="6" borderId="37" xfId="0" applyNumberFormat="1" applyFont="1" applyFill="1" applyBorder="1"/>
    <xf numFmtId="0" fontId="3" fillId="4" borderId="14" xfId="0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1" fontId="2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0" fontId="16" fillId="2" borderId="0" xfId="0" applyFont="1" applyFill="1"/>
    <xf numFmtId="1" fontId="16" fillId="2" borderId="0" xfId="0" applyNumberFormat="1" applyFont="1" applyFill="1"/>
    <xf numFmtId="43" fontId="16" fillId="2" borderId="0" xfId="0" applyNumberFormat="1" applyFont="1" applyFill="1" applyAlignment="1">
      <alignment horizontal="center"/>
    </xf>
    <xf numFmtId="44" fontId="16" fillId="2" borderId="0" xfId="0" applyNumberFormat="1" applyFont="1" applyFill="1"/>
    <xf numFmtId="43" fontId="16" fillId="2" borderId="0" xfId="0" applyNumberFormat="1" applyFont="1" applyFill="1"/>
    <xf numFmtId="0" fontId="4" fillId="4" borderId="0" xfId="0" applyFont="1" applyFill="1"/>
    <xf numFmtId="0" fontId="2" fillId="2" borderId="5" xfId="0" applyFont="1" applyFill="1" applyBorder="1"/>
    <xf numFmtId="44" fontId="1" fillId="6" borderId="37" xfId="0" applyNumberFormat="1" applyFont="1" applyFill="1" applyBorder="1"/>
    <xf numFmtId="0" fontId="2" fillId="0" borderId="14" xfId="0" applyFont="1" applyFill="1" applyBorder="1" applyAlignment="1">
      <alignment horizontal="center"/>
    </xf>
    <xf numFmtId="1" fontId="2" fillId="4" borderId="11" xfId="0" applyNumberFormat="1" applyFont="1" applyFill="1" applyBorder="1"/>
    <xf numFmtId="43" fontId="2" fillId="4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opLeftCell="A181" zoomScaleNormal="100" workbookViewId="0">
      <selection activeCell="F188" sqref="F188"/>
    </sheetView>
  </sheetViews>
  <sheetFormatPr defaultColWidth="8.90625" defaultRowHeight="15.5" x14ac:dyDescent="0.35"/>
  <cols>
    <col min="1" max="1" width="30.08984375" style="3" bestFit="1" customWidth="1"/>
    <col min="2" max="2" width="27.36328125" style="3" bestFit="1" customWidth="1"/>
    <col min="3" max="4" width="8.90625" style="3"/>
    <col min="5" max="5" width="14.54296875" style="3" bestFit="1" customWidth="1"/>
    <col min="6" max="6" width="26.08984375" style="3" bestFit="1" customWidth="1"/>
    <col min="7" max="7" width="16.90625" style="3" bestFit="1" customWidth="1"/>
    <col min="8" max="8" width="14.54296875" style="3" bestFit="1" customWidth="1"/>
    <col min="9" max="9" width="13.6328125" style="3" bestFit="1" customWidth="1"/>
    <col min="10" max="10" width="14.54296875" style="3" bestFit="1" customWidth="1"/>
    <col min="11" max="11" width="22.81640625" style="3" customWidth="1"/>
    <col min="12" max="16384" width="8.90625" style="3"/>
  </cols>
  <sheetData>
    <row r="1" spans="1:10" ht="16" thickBot="1" x14ac:dyDescent="0.4">
      <c r="A1" s="283" t="s">
        <v>1871</v>
      </c>
      <c r="B1" s="284"/>
    </row>
    <row r="2" spans="1:10" ht="16" thickBot="1" x14ac:dyDescent="0.4"/>
    <row r="3" spans="1:10" ht="16" thickBot="1" x14ac:dyDescent="0.4">
      <c r="A3" s="285" t="s">
        <v>0</v>
      </c>
      <c r="B3" s="119" t="s">
        <v>1</v>
      </c>
      <c r="C3" s="140">
        <v>67</v>
      </c>
      <c r="D3" s="140"/>
      <c r="E3" s="122">
        <v>-10</v>
      </c>
      <c r="F3" s="123" t="s">
        <v>2</v>
      </c>
      <c r="G3" s="121" t="s">
        <v>3</v>
      </c>
      <c r="H3" s="142">
        <v>412</v>
      </c>
    </row>
    <row r="4" spans="1:10" x14ac:dyDescent="0.35">
      <c r="A4" s="286" t="s">
        <v>4</v>
      </c>
      <c r="B4" s="3" t="s">
        <v>5</v>
      </c>
      <c r="C4" s="80" t="s">
        <v>6</v>
      </c>
      <c r="D4" s="80"/>
      <c r="E4" s="42">
        <v>-10</v>
      </c>
      <c r="F4" s="104"/>
      <c r="G4" s="3" t="s">
        <v>7</v>
      </c>
      <c r="H4" s="126">
        <v>0</v>
      </c>
    </row>
    <row r="5" spans="1:10" x14ac:dyDescent="0.35">
      <c r="A5" s="9"/>
      <c r="B5" s="139" t="s">
        <v>8</v>
      </c>
      <c r="C5" s="174">
        <v>29</v>
      </c>
      <c r="D5" s="174"/>
      <c r="E5" s="221">
        <v>-10</v>
      </c>
      <c r="F5" s="176"/>
      <c r="G5" s="139" t="s">
        <v>9</v>
      </c>
      <c r="H5" s="177"/>
    </row>
    <row r="6" spans="1:10" x14ac:dyDescent="0.35">
      <c r="A6" s="9"/>
      <c r="B6" s="139" t="s">
        <v>10</v>
      </c>
      <c r="C6" s="174">
        <v>151</v>
      </c>
      <c r="D6" s="174"/>
      <c r="E6" s="221">
        <v>-10</v>
      </c>
      <c r="F6" s="176"/>
      <c r="G6" s="139" t="s">
        <v>11</v>
      </c>
      <c r="H6" s="177"/>
    </row>
    <row r="7" spans="1:10" x14ac:dyDescent="0.35">
      <c r="A7" s="9"/>
      <c r="B7" s="3" t="s">
        <v>12</v>
      </c>
      <c r="C7" s="80">
        <v>151</v>
      </c>
      <c r="D7" s="80"/>
      <c r="E7" s="42">
        <v>-10</v>
      </c>
      <c r="F7" s="104"/>
      <c r="G7" s="3" t="s">
        <v>13</v>
      </c>
      <c r="H7" s="126">
        <v>0</v>
      </c>
    </row>
    <row r="8" spans="1:10" x14ac:dyDescent="0.35">
      <c r="A8" s="9"/>
      <c r="B8" s="3" t="s">
        <v>14</v>
      </c>
      <c r="C8" s="80">
        <v>51</v>
      </c>
      <c r="D8" s="80"/>
      <c r="E8" s="42">
        <v>-10</v>
      </c>
      <c r="F8" s="104"/>
      <c r="G8" s="3" t="s">
        <v>15</v>
      </c>
      <c r="H8" s="126">
        <v>0</v>
      </c>
    </row>
    <row r="9" spans="1:10" ht="16" thickBot="1" x14ac:dyDescent="0.4">
      <c r="A9" s="9"/>
      <c r="C9" s="80"/>
      <c r="D9" s="80"/>
      <c r="E9" s="42"/>
      <c r="F9" s="104"/>
      <c r="H9" s="126"/>
    </row>
    <row r="10" spans="1:10" s="39" customFormat="1" ht="16" thickBot="1" x14ac:dyDescent="0.4">
      <c r="A10" s="168" t="s">
        <v>16</v>
      </c>
      <c r="B10" s="94" t="s">
        <v>17</v>
      </c>
      <c r="C10" s="151"/>
      <c r="D10" s="150" t="s">
        <v>18</v>
      </c>
      <c r="E10" s="157">
        <f>SUM(E3:E8)</f>
        <v>-60</v>
      </c>
      <c r="F10" s="154"/>
      <c r="G10" s="236" t="s">
        <v>19</v>
      </c>
      <c r="H10" s="155">
        <f>SUM(H3:H8)</f>
        <v>412</v>
      </c>
      <c r="I10" s="156" t="s">
        <v>20</v>
      </c>
      <c r="J10" s="157">
        <f>SUM(E10,H10)</f>
        <v>352</v>
      </c>
    </row>
    <row r="11" spans="1:10" x14ac:dyDescent="0.35">
      <c r="A11" s="9"/>
      <c r="C11" s="80"/>
      <c r="D11" s="80"/>
      <c r="E11" s="42"/>
      <c r="F11" s="104"/>
      <c r="H11" s="126"/>
    </row>
    <row r="12" spans="1:10" x14ac:dyDescent="0.35">
      <c r="A12" s="9" t="s">
        <v>21</v>
      </c>
      <c r="B12" s="3" t="s">
        <v>22</v>
      </c>
      <c r="C12" s="80">
        <v>101</v>
      </c>
      <c r="D12" s="80"/>
      <c r="E12" s="42">
        <v>-10</v>
      </c>
      <c r="F12" s="104"/>
      <c r="G12" s="3" t="s">
        <v>23</v>
      </c>
      <c r="H12" s="126">
        <v>0</v>
      </c>
    </row>
    <row r="13" spans="1:10" ht="16" thickBot="1" x14ac:dyDescent="0.4">
      <c r="A13" s="9" t="s">
        <v>24</v>
      </c>
      <c r="B13" s="3" t="s">
        <v>25</v>
      </c>
      <c r="C13" s="80">
        <v>41</v>
      </c>
      <c r="D13" s="80"/>
      <c r="E13" s="42">
        <v>-10</v>
      </c>
      <c r="F13" s="104"/>
      <c r="G13" s="3" t="s">
        <v>23</v>
      </c>
      <c r="H13" s="126">
        <v>0</v>
      </c>
    </row>
    <row r="14" spans="1:10" ht="16" thickBot="1" x14ac:dyDescent="0.4">
      <c r="A14" s="9"/>
      <c r="B14" s="118" t="s">
        <v>26</v>
      </c>
      <c r="C14" s="130">
        <v>101</v>
      </c>
      <c r="D14" s="130"/>
      <c r="E14" s="116">
        <v>-10</v>
      </c>
      <c r="F14" s="114" t="s">
        <v>38</v>
      </c>
      <c r="G14" s="115" t="s">
        <v>27</v>
      </c>
      <c r="H14" s="132">
        <v>102</v>
      </c>
    </row>
    <row r="15" spans="1:10" x14ac:dyDescent="0.35">
      <c r="A15" s="9"/>
      <c r="B15" s="3" t="s">
        <v>28</v>
      </c>
      <c r="C15" s="80">
        <v>17</v>
      </c>
      <c r="D15" s="80"/>
      <c r="E15" s="42">
        <v>-10</v>
      </c>
      <c r="F15" s="104"/>
      <c r="G15" s="3" t="s">
        <v>23</v>
      </c>
      <c r="H15" s="126">
        <v>0</v>
      </c>
    </row>
    <row r="16" spans="1:10" ht="16" thickBot="1" x14ac:dyDescent="0.4">
      <c r="A16" s="9"/>
      <c r="C16" s="80"/>
      <c r="D16" s="80"/>
      <c r="E16" s="42"/>
      <c r="F16" s="104"/>
      <c r="H16" s="126"/>
    </row>
    <row r="17" spans="1:10" s="39" customFormat="1" ht="16" thickBot="1" x14ac:dyDescent="0.4">
      <c r="A17" s="168" t="s">
        <v>29</v>
      </c>
      <c r="B17" s="94" t="s">
        <v>17</v>
      </c>
      <c r="C17" s="151"/>
      <c r="D17" s="150" t="s">
        <v>18</v>
      </c>
      <c r="E17" s="157">
        <f>SUM(E10:E15)</f>
        <v>-100</v>
      </c>
      <c r="F17" s="154"/>
      <c r="G17" s="236" t="s">
        <v>19</v>
      </c>
      <c r="H17" s="155">
        <f>SUM(H10:H15)</f>
        <v>514</v>
      </c>
      <c r="I17" s="156" t="s">
        <v>20</v>
      </c>
      <c r="J17" s="157">
        <f>SUM(E17,H17)</f>
        <v>414</v>
      </c>
    </row>
    <row r="18" spans="1:10" x14ac:dyDescent="0.35">
      <c r="A18" s="9"/>
      <c r="C18" s="80"/>
      <c r="D18" s="80"/>
      <c r="E18" s="42"/>
      <c r="F18" s="104"/>
      <c r="H18" s="126"/>
    </row>
    <row r="19" spans="1:10" x14ac:dyDescent="0.35">
      <c r="A19" s="9" t="s">
        <v>30</v>
      </c>
      <c r="B19" s="3" t="s">
        <v>31</v>
      </c>
      <c r="C19" s="80">
        <v>51</v>
      </c>
      <c r="D19" s="80"/>
      <c r="E19" s="42">
        <v>-10</v>
      </c>
      <c r="F19" s="104"/>
      <c r="G19" s="3" t="s">
        <v>23</v>
      </c>
      <c r="H19" s="126">
        <v>0</v>
      </c>
    </row>
    <row r="20" spans="1:10" x14ac:dyDescent="0.35">
      <c r="A20" s="9" t="s">
        <v>32</v>
      </c>
      <c r="B20" s="139" t="s">
        <v>33</v>
      </c>
      <c r="C20" s="174">
        <v>67</v>
      </c>
      <c r="D20" s="174"/>
      <c r="E20" s="221">
        <v>-10</v>
      </c>
      <c r="F20" s="176"/>
      <c r="G20" s="139" t="s">
        <v>34</v>
      </c>
      <c r="H20" s="177">
        <v>0</v>
      </c>
    </row>
    <row r="21" spans="1:10" x14ac:dyDescent="0.35">
      <c r="A21" s="9"/>
      <c r="B21" s="3" t="s">
        <v>35</v>
      </c>
      <c r="C21" s="80">
        <v>29</v>
      </c>
      <c r="D21" s="80"/>
      <c r="E21" s="42">
        <v>-10</v>
      </c>
      <c r="F21" s="104"/>
      <c r="G21" s="3" t="s">
        <v>23</v>
      </c>
      <c r="H21" s="126">
        <v>0</v>
      </c>
    </row>
    <row r="22" spans="1:10" ht="16" thickBot="1" x14ac:dyDescent="0.4">
      <c r="A22" s="9"/>
      <c r="C22" s="80"/>
      <c r="D22" s="80"/>
      <c r="E22" s="42"/>
      <c r="F22" s="104"/>
      <c r="H22" s="126"/>
    </row>
    <row r="23" spans="1:10" x14ac:dyDescent="0.35">
      <c r="A23" s="9" t="s">
        <v>36</v>
      </c>
      <c r="B23" s="255" t="s">
        <v>37</v>
      </c>
      <c r="C23" s="256">
        <v>12</v>
      </c>
      <c r="D23" s="256"/>
      <c r="E23" s="257">
        <v>-10</v>
      </c>
      <c r="F23" s="258" t="s">
        <v>38</v>
      </c>
      <c r="G23" s="259" t="s">
        <v>39</v>
      </c>
      <c r="H23" s="260">
        <v>20</v>
      </c>
    </row>
    <row r="24" spans="1:10" ht="16" thickBot="1" x14ac:dyDescent="0.4">
      <c r="A24" s="9" t="s">
        <v>40</v>
      </c>
      <c r="B24" s="193" t="s">
        <v>41</v>
      </c>
      <c r="C24" s="194">
        <v>100</v>
      </c>
      <c r="D24" s="194"/>
      <c r="E24" s="237">
        <v>-10</v>
      </c>
      <c r="F24" s="287" t="s">
        <v>38</v>
      </c>
      <c r="G24" s="197" t="s">
        <v>27</v>
      </c>
      <c r="H24" s="198">
        <v>130</v>
      </c>
    </row>
    <row r="25" spans="1:10" x14ac:dyDescent="0.35">
      <c r="A25" s="9"/>
      <c r="B25" s="3" t="s">
        <v>42</v>
      </c>
      <c r="C25" s="80">
        <v>40</v>
      </c>
      <c r="D25" s="80"/>
      <c r="E25" s="42">
        <v>-10</v>
      </c>
      <c r="F25" s="104"/>
      <c r="G25" s="3" t="s">
        <v>43</v>
      </c>
      <c r="H25" s="126">
        <v>0</v>
      </c>
    </row>
    <row r="26" spans="1:10" x14ac:dyDescent="0.35">
      <c r="A26" s="9"/>
      <c r="B26" s="139" t="s">
        <v>44</v>
      </c>
      <c r="C26" s="174">
        <v>60</v>
      </c>
      <c r="D26" s="174"/>
      <c r="E26" s="221">
        <v>-10</v>
      </c>
      <c r="F26" s="176"/>
      <c r="G26" s="139" t="s">
        <v>45</v>
      </c>
      <c r="H26" s="177">
        <v>0</v>
      </c>
    </row>
    <row r="27" spans="1:10" ht="16" thickBot="1" x14ac:dyDescent="0.4">
      <c r="A27" s="9"/>
      <c r="C27" s="80"/>
      <c r="D27" s="80"/>
      <c r="E27" s="42"/>
      <c r="F27" s="104"/>
      <c r="H27" s="126"/>
    </row>
    <row r="28" spans="1:10" ht="16" thickBot="1" x14ac:dyDescent="0.4">
      <c r="A28" s="9" t="s">
        <v>46</v>
      </c>
      <c r="B28" s="118" t="s">
        <v>47</v>
      </c>
      <c r="C28" s="130">
        <v>50</v>
      </c>
      <c r="D28" s="130"/>
      <c r="E28" s="116">
        <v>-10</v>
      </c>
      <c r="F28" s="114" t="s">
        <v>38</v>
      </c>
      <c r="G28" s="115" t="s">
        <v>48</v>
      </c>
      <c r="H28" s="132">
        <v>67.5</v>
      </c>
    </row>
    <row r="29" spans="1:10" x14ac:dyDescent="0.35">
      <c r="A29" s="9" t="s">
        <v>49</v>
      </c>
      <c r="B29" s="139"/>
      <c r="C29" s="174"/>
      <c r="D29" s="174"/>
      <c r="E29" s="221"/>
      <c r="F29" s="176"/>
      <c r="G29" s="139"/>
      <c r="H29" s="177"/>
    </row>
    <row r="30" spans="1:10" x14ac:dyDescent="0.35">
      <c r="A30" s="9"/>
      <c r="B30" s="29"/>
      <c r="C30" s="170"/>
      <c r="D30" s="170"/>
      <c r="E30" s="239"/>
      <c r="F30" s="172"/>
      <c r="G30" s="29"/>
      <c r="H30" s="173"/>
    </row>
    <row r="31" spans="1:10" ht="16" thickBot="1" x14ac:dyDescent="0.4">
      <c r="A31" s="9" t="s">
        <v>50</v>
      </c>
      <c r="B31" s="3" t="s">
        <v>51</v>
      </c>
      <c r="C31" s="80">
        <v>22</v>
      </c>
      <c r="D31" s="80"/>
      <c r="E31" s="42">
        <v>-10</v>
      </c>
      <c r="F31" s="104"/>
      <c r="G31" s="3" t="s">
        <v>23</v>
      </c>
      <c r="H31" s="126">
        <v>0</v>
      </c>
    </row>
    <row r="32" spans="1:10" ht="16" thickBot="1" x14ac:dyDescent="0.4">
      <c r="A32" s="9" t="s">
        <v>49</v>
      </c>
      <c r="B32" s="118" t="s">
        <v>52</v>
      </c>
      <c r="C32" s="130">
        <v>14</v>
      </c>
      <c r="D32" s="130"/>
      <c r="E32" s="116">
        <v>-10</v>
      </c>
      <c r="F32" s="114" t="s">
        <v>38</v>
      </c>
      <c r="G32" s="115" t="s">
        <v>39</v>
      </c>
      <c r="H32" s="132">
        <v>32.54</v>
      </c>
    </row>
    <row r="33" spans="1:10" ht="16" thickBot="1" x14ac:dyDescent="0.4">
      <c r="A33" s="9"/>
      <c r="B33" s="119" t="s">
        <v>53</v>
      </c>
      <c r="C33" s="140">
        <v>50</v>
      </c>
      <c r="D33" s="140"/>
      <c r="E33" s="122">
        <v>-10</v>
      </c>
      <c r="F33" s="123" t="s">
        <v>2</v>
      </c>
      <c r="G33" s="121" t="s">
        <v>3</v>
      </c>
      <c r="H33" s="142">
        <v>322.5</v>
      </c>
    </row>
    <row r="34" spans="1:10" ht="16" thickBot="1" x14ac:dyDescent="0.4">
      <c r="A34" s="9"/>
      <c r="B34" s="139"/>
      <c r="C34" s="174"/>
      <c r="D34" s="174"/>
      <c r="E34" s="221"/>
      <c r="F34" s="176"/>
      <c r="G34" s="139"/>
      <c r="H34" s="177"/>
    </row>
    <row r="35" spans="1:10" s="39" customFormat="1" ht="16" thickBot="1" x14ac:dyDescent="0.4">
      <c r="A35" s="168" t="s">
        <v>54</v>
      </c>
      <c r="B35" s="94" t="s">
        <v>55</v>
      </c>
      <c r="C35" s="151"/>
      <c r="D35" s="150" t="s">
        <v>18</v>
      </c>
      <c r="E35" s="157">
        <f>SUM(E19:E33)</f>
        <v>-110</v>
      </c>
      <c r="F35" s="154"/>
      <c r="G35" s="236" t="s">
        <v>19</v>
      </c>
      <c r="H35" s="155">
        <f>SUM(H19:H33)</f>
        <v>572.54</v>
      </c>
      <c r="I35" s="156" t="s">
        <v>20</v>
      </c>
      <c r="J35" s="157">
        <f>SUM(E35,H35)</f>
        <v>462.53999999999996</v>
      </c>
    </row>
    <row r="36" spans="1:10" ht="16" thickBot="1" x14ac:dyDescent="0.4">
      <c r="A36" s="9"/>
      <c r="C36" s="80"/>
      <c r="D36" s="80"/>
      <c r="E36" s="42"/>
      <c r="F36" s="104"/>
      <c r="H36" s="126"/>
    </row>
    <row r="37" spans="1:10" ht="16" thickBot="1" x14ac:dyDescent="0.4">
      <c r="A37" s="9" t="s">
        <v>56</v>
      </c>
      <c r="B37" s="119" t="s">
        <v>57</v>
      </c>
      <c r="C37" s="140">
        <v>51</v>
      </c>
      <c r="D37" s="140"/>
      <c r="E37" s="122">
        <v>-10</v>
      </c>
      <c r="F37" s="123" t="s">
        <v>2</v>
      </c>
      <c r="G37" s="121" t="s">
        <v>3</v>
      </c>
      <c r="H37" s="142">
        <v>328.75</v>
      </c>
    </row>
    <row r="38" spans="1:10" x14ac:dyDescent="0.35">
      <c r="A38" s="9" t="s">
        <v>58</v>
      </c>
      <c r="B38" s="3" t="s">
        <v>59</v>
      </c>
      <c r="C38" s="80">
        <v>51</v>
      </c>
      <c r="D38" s="80"/>
      <c r="E38" s="42">
        <v>-10</v>
      </c>
      <c r="F38" s="104"/>
      <c r="G38" s="3" t="s">
        <v>60</v>
      </c>
      <c r="H38" s="126">
        <v>0</v>
      </c>
    </row>
    <row r="39" spans="1:10" ht="16" thickBot="1" x14ac:dyDescent="0.4">
      <c r="A39" s="9"/>
      <c r="B39" s="3" t="s">
        <v>61</v>
      </c>
      <c r="C39" s="80">
        <v>101</v>
      </c>
      <c r="D39" s="80"/>
      <c r="E39" s="42">
        <v>-10</v>
      </c>
      <c r="F39" s="104"/>
      <c r="G39" s="3" t="s">
        <v>23</v>
      </c>
      <c r="H39" s="126">
        <v>0</v>
      </c>
    </row>
    <row r="40" spans="1:10" ht="16" thickBot="1" x14ac:dyDescent="0.4">
      <c r="A40" s="9"/>
      <c r="B40" s="118" t="s">
        <v>62</v>
      </c>
      <c r="C40" s="130">
        <v>41</v>
      </c>
      <c r="D40" s="130"/>
      <c r="E40" s="116">
        <v>-10</v>
      </c>
      <c r="F40" s="114" t="s">
        <v>63</v>
      </c>
      <c r="G40" s="115" t="s">
        <v>48</v>
      </c>
      <c r="H40" s="132">
        <v>56.25</v>
      </c>
    </row>
    <row r="41" spans="1:10" x14ac:dyDescent="0.35">
      <c r="A41" s="9"/>
      <c r="B41" s="3" t="s">
        <v>22</v>
      </c>
      <c r="C41" s="80">
        <v>151</v>
      </c>
      <c r="D41" s="80"/>
      <c r="E41" s="42">
        <v>-10</v>
      </c>
      <c r="F41" s="104"/>
      <c r="G41" s="3" t="s">
        <v>64</v>
      </c>
      <c r="H41" s="126">
        <v>0</v>
      </c>
    </row>
    <row r="42" spans="1:10" x14ac:dyDescent="0.35">
      <c r="A42" s="9"/>
      <c r="C42" s="80"/>
      <c r="D42" s="80"/>
      <c r="E42" s="42"/>
      <c r="F42" s="104"/>
      <c r="H42" s="126"/>
    </row>
    <row r="43" spans="1:10" x14ac:dyDescent="0.35">
      <c r="A43" s="9" t="s">
        <v>65</v>
      </c>
      <c r="B43" s="139" t="s">
        <v>66</v>
      </c>
      <c r="C43" s="174">
        <v>67</v>
      </c>
      <c r="D43" s="174"/>
      <c r="E43" s="221">
        <v>-10</v>
      </c>
      <c r="F43" s="176"/>
      <c r="G43" s="139" t="s">
        <v>67</v>
      </c>
      <c r="H43" s="177">
        <v>0</v>
      </c>
    </row>
    <row r="44" spans="1:10" x14ac:dyDescent="0.35">
      <c r="A44" s="9" t="s">
        <v>68</v>
      </c>
      <c r="B44" s="139" t="s">
        <v>69</v>
      </c>
      <c r="C44" s="174">
        <v>51</v>
      </c>
      <c r="D44" s="174"/>
      <c r="E44" s="221">
        <v>-10</v>
      </c>
      <c r="F44" s="176"/>
      <c r="G44" s="139" t="s">
        <v>67</v>
      </c>
      <c r="H44" s="177">
        <v>0</v>
      </c>
    </row>
    <row r="45" spans="1:10" ht="16" thickBot="1" x14ac:dyDescent="0.4">
      <c r="A45" s="9"/>
      <c r="B45" s="139" t="s">
        <v>70</v>
      </c>
      <c r="C45" s="174">
        <v>46</v>
      </c>
      <c r="D45" s="174"/>
      <c r="E45" s="221">
        <v>-10</v>
      </c>
      <c r="F45" s="176"/>
      <c r="G45" s="139" t="s">
        <v>71</v>
      </c>
      <c r="H45" s="177">
        <v>0</v>
      </c>
    </row>
    <row r="46" spans="1:10" ht="16" thickBot="1" x14ac:dyDescent="0.4">
      <c r="A46" s="9"/>
      <c r="B46" s="118" t="s">
        <v>72</v>
      </c>
      <c r="C46" s="130">
        <v>35</v>
      </c>
      <c r="D46" s="130"/>
      <c r="E46" s="116">
        <v>-10</v>
      </c>
      <c r="F46" s="114" t="s">
        <v>38</v>
      </c>
      <c r="G46" s="115" t="s">
        <v>73</v>
      </c>
      <c r="H46" s="132">
        <v>40</v>
      </c>
    </row>
    <row r="47" spans="1:10" x14ac:dyDescent="0.35">
      <c r="A47" s="9"/>
      <c r="B47" s="3" t="s">
        <v>74</v>
      </c>
      <c r="C47" s="80">
        <v>34</v>
      </c>
      <c r="D47" s="80"/>
      <c r="E47" s="42">
        <v>-10</v>
      </c>
      <c r="F47" s="104"/>
      <c r="G47" s="3" t="s">
        <v>23</v>
      </c>
      <c r="H47" s="126">
        <v>0</v>
      </c>
    </row>
    <row r="48" spans="1:10" x14ac:dyDescent="0.35">
      <c r="A48" s="9"/>
      <c r="B48" s="3" t="s">
        <v>75</v>
      </c>
      <c r="C48" s="80">
        <v>67</v>
      </c>
      <c r="D48" s="80"/>
      <c r="E48" s="42">
        <v>-10</v>
      </c>
      <c r="F48" s="104"/>
      <c r="G48" s="3" t="s">
        <v>76</v>
      </c>
      <c r="H48" s="126">
        <v>0</v>
      </c>
    </row>
    <row r="49" spans="1:10" x14ac:dyDescent="0.35">
      <c r="A49" s="9"/>
      <c r="C49" s="80"/>
      <c r="D49" s="80"/>
      <c r="E49" s="42"/>
      <c r="F49" s="104"/>
      <c r="H49" s="126"/>
    </row>
    <row r="50" spans="1:10" x14ac:dyDescent="0.35">
      <c r="A50" s="9" t="s">
        <v>77</v>
      </c>
      <c r="B50" s="3" t="s">
        <v>75</v>
      </c>
      <c r="C50" s="80">
        <v>25</v>
      </c>
      <c r="D50" s="80"/>
      <c r="E50" s="42">
        <v>-10</v>
      </c>
      <c r="F50" s="104"/>
      <c r="G50" s="3" t="s">
        <v>78</v>
      </c>
      <c r="H50" s="126">
        <v>0</v>
      </c>
    </row>
    <row r="51" spans="1:10" x14ac:dyDescent="0.35">
      <c r="A51" s="9" t="s">
        <v>79</v>
      </c>
      <c r="B51" s="139" t="s">
        <v>80</v>
      </c>
      <c r="C51" s="174">
        <v>18</v>
      </c>
      <c r="D51" s="174"/>
      <c r="E51" s="221">
        <v>-10</v>
      </c>
      <c r="F51" s="176"/>
      <c r="G51" s="139" t="s">
        <v>39</v>
      </c>
      <c r="H51" s="177">
        <v>0</v>
      </c>
    </row>
    <row r="52" spans="1:10" x14ac:dyDescent="0.35">
      <c r="A52" s="9"/>
      <c r="B52" s="139" t="s">
        <v>47</v>
      </c>
      <c r="C52" s="174">
        <v>14</v>
      </c>
      <c r="D52" s="174"/>
      <c r="E52" s="221">
        <v>-10</v>
      </c>
      <c r="F52" s="176"/>
      <c r="G52" s="139" t="s">
        <v>45</v>
      </c>
      <c r="H52" s="177">
        <v>0</v>
      </c>
    </row>
    <row r="53" spans="1:10" x14ac:dyDescent="0.35">
      <c r="A53" s="9"/>
      <c r="C53" s="80"/>
      <c r="D53" s="80"/>
      <c r="E53" s="42"/>
      <c r="F53" s="104"/>
      <c r="H53" s="126"/>
    </row>
    <row r="54" spans="1:10" x14ac:dyDescent="0.35">
      <c r="A54" s="9" t="s">
        <v>81</v>
      </c>
      <c r="B54" s="3" t="s">
        <v>82</v>
      </c>
      <c r="C54" s="80">
        <v>125</v>
      </c>
      <c r="D54" s="80"/>
      <c r="E54" s="42">
        <v>-10</v>
      </c>
      <c r="F54" s="104"/>
      <c r="G54" s="3" t="s">
        <v>23</v>
      </c>
      <c r="H54" s="126">
        <v>0</v>
      </c>
    </row>
    <row r="55" spans="1:10" x14ac:dyDescent="0.35">
      <c r="A55" s="9" t="s">
        <v>83</v>
      </c>
      <c r="B55" s="3" t="s">
        <v>14</v>
      </c>
      <c r="C55" s="80">
        <v>25</v>
      </c>
      <c r="D55" s="80"/>
      <c r="E55" s="42">
        <v>-10</v>
      </c>
      <c r="F55" s="104"/>
      <c r="G55" s="3" t="s">
        <v>23</v>
      </c>
      <c r="H55" s="126">
        <v>0</v>
      </c>
    </row>
    <row r="56" spans="1:10" x14ac:dyDescent="0.35">
      <c r="A56" s="9"/>
      <c r="B56" s="3" t="s">
        <v>75</v>
      </c>
      <c r="C56" s="80">
        <v>66</v>
      </c>
      <c r="D56" s="80"/>
      <c r="E56" s="42">
        <v>-10</v>
      </c>
      <c r="F56" s="104"/>
      <c r="G56" s="3" t="s">
        <v>84</v>
      </c>
      <c r="H56" s="126">
        <v>0</v>
      </c>
    </row>
    <row r="57" spans="1:10" x14ac:dyDescent="0.35">
      <c r="A57" s="9"/>
      <c r="B57" s="3" t="s">
        <v>85</v>
      </c>
      <c r="C57" s="80">
        <v>80</v>
      </c>
      <c r="D57" s="80"/>
      <c r="E57" s="42">
        <v>-10</v>
      </c>
      <c r="F57" s="104"/>
      <c r="G57" s="3" t="s">
        <v>86</v>
      </c>
      <c r="H57" s="126">
        <v>0</v>
      </c>
    </row>
    <row r="58" spans="1:10" x14ac:dyDescent="0.35">
      <c r="A58" s="9"/>
      <c r="B58" s="3" t="s">
        <v>87</v>
      </c>
      <c r="C58" s="80">
        <v>80</v>
      </c>
      <c r="D58" s="80"/>
      <c r="E58" s="42">
        <v>-10</v>
      </c>
      <c r="F58" s="104"/>
      <c r="G58" s="3" t="s">
        <v>23</v>
      </c>
      <c r="H58" s="126">
        <v>0</v>
      </c>
    </row>
    <row r="59" spans="1:10" ht="16" thickBot="1" x14ac:dyDescent="0.4">
      <c r="A59" s="9"/>
      <c r="C59" s="80"/>
      <c r="D59" s="80"/>
      <c r="E59" s="42"/>
      <c r="F59" s="104"/>
      <c r="H59" s="126"/>
    </row>
    <row r="60" spans="1:10" s="39" customFormat="1" ht="16" thickBot="1" x14ac:dyDescent="0.4">
      <c r="A60" s="168" t="s">
        <v>88</v>
      </c>
      <c r="B60" s="94" t="s">
        <v>89</v>
      </c>
      <c r="C60" s="151"/>
      <c r="D60" s="150" t="s">
        <v>18</v>
      </c>
      <c r="E60" s="157">
        <f>SUM(E37:E58)</f>
        <v>-190</v>
      </c>
      <c r="F60" s="154"/>
      <c r="G60" s="236" t="s">
        <v>19</v>
      </c>
      <c r="H60" s="155">
        <f>SUM(H37:H58)</f>
        <v>425</v>
      </c>
      <c r="I60" s="156" t="s">
        <v>20</v>
      </c>
      <c r="J60" s="157">
        <f>SUM(E60,H60)</f>
        <v>235</v>
      </c>
    </row>
    <row r="61" spans="1:10" x14ac:dyDescent="0.35">
      <c r="A61" s="9"/>
      <c r="C61" s="80"/>
      <c r="D61" s="80"/>
      <c r="E61" s="42"/>
      <c r="F61" s="104"/>
      <c r="H61" s="126"/>
    </row>
    <row r="62" spans="1:10" x14ac:dyDescent="0.35">
      <c r="A62" s="9" t="s">
        <v>90</v>
      </c>
      <c r="B62" s="139" t="s">
        <v>91</v>
      </c>
      <c r="C62" s="174">
        <v>55</v>
      </c>
      <c r="D62" s="174"/>
      <c r="E62" s="221">
        <v>-10</v>
      </c>
      <c r="F62" s="176"/>
      <c r="G62" s="139" t="s">
        <v>92</v>
      </c>
      <c r="H62" s="177">
        <v>0</v>
      </c>
    </row>
    <row r="63" spans="1:10" x14ac:dyDescent="0.35">
      <c r="A63" s="9" t="s">
        <v>93</v>
      </c>
      <c r="B63" s="139" t="s">
        <v>94</v>
      </c>
      <c r="C63" s="174">
        <v>45</v>
      </c>
      <c r="D63" s="174"/>
      <c r="E63" s="221">
        <v>-10</v>
      </c>
      <c r="F63" s="176"/>
      <c r="G63" s="139" t="s">
        <v>45</v>
      </c>
      <c r="H63" s="177">
        <v>0</v>
      </c>
    </row>
    <row r="64" spans="1:10" x14ac:dyDescent="0.35">
      <c r="A64" s="9"/>
      <c r="B64" s="139" t="s">
        <v>95</v>
      </c>
      <c r="C64" s="174">
        <v>225</v>
      </c>
      <c r="D64" s="174"/>
      <c r="E64" s="221">
        <v>-10</v>
      </c>
      <c r="F64" s="176"/>
      <c r="G64" s="139" t="s">
        <v>23</v>
      </c>
      <c r="H64" s="177">
        <v>0</v>
      </c>
    </row>
    <row r="65" spans="1:8" x14ac:dyDescent="0.35">
      <c r="A65" s="9"/>
      <c r="B65" s="139" t="s">
        <v>96</v>
      </c>
      <c r="C65" s="174">
        <v>35</v>
      </c>
      <c r="D65" s="174"/>
      <c r="E65" s="221">
        <v>-10</v>
      </c>
      <c r="F65" s="176"/>
      <c r="G65" s="139" t="s">
        <v>15</v>
      </c>
      <c r="H65" s="177">
        <v>0</v>
      </c>
    </row>
    <row r="66" spans="1:8" x14ac:dyDescent="0.35">
      <c r="A66" s="9"/>
      <c r="B66" s="139" t="s">
        <v>97</v>
      </c>
      <c r="C66" s="174">
        <v>50</v>
      </c>
      <c r="D66" s="174"/>
      <c r="E66" s="221">
        <v>-10</v>
      </c>
      <c r="F66" s="176"/>
      <c r="G66" s="139" t="s">
        <v>11</v>
      </c>
      <c r="H66" s="177">
        <v>0</v>
      </c>
    </row>
    <row r="67" spans="1:8" x14ac:dyDescent="0.35">
      <c r="A67" s="9"/>
      <c r="B67" s="139" t="s">
        <v>98</v>
      </c>
      <c r="C67" s="174">
        <v>150</v>
      </c>
      <c r="D67" s="174"/>
      <c r="E67" s="221">
        <v>-10</v>
      </c>
      <c r="F67" s="176"/>
      <c r="G67" s="139" t="s">
        <v>99</v>
      </c>
      <c r="H67" s="177">
        <v>0</v>
      </c>
    </row>
    <row r="68" spans="1:8" x14ac:dyDescent="0.35">
      <c r="A68" s="9"/>
      <c r="B68" s="139"/>
      <c r="C68" s="174"/>
      <c r="D68" s="174"/>
      <c r="E68" s="221"/>
      <c r="F68" s="176"/>
      <c r="G68" s="139"/>
      <c r="H68" s="177"/>
    </row>
    <row r="69" spans="1:8" x14ac:dyDescent="0.35">
      <c r="A69" s="9" t="s">
        <v>100</v>
      </c>
      <c r="B69" s="139" t="s">
        <v>101</v>
      </c>
      <c r="C69" s="174">
        <v>8</v>
      </c>
      <c r="D69" s="174"/>
      <c r="E69" s="221">
        <v>-10</v>
      </c>
      <c r="F69" s="176"/>
      <c r="G69" s="139" t="s">
        <v>15</v>
      </c>
      <c r="H69" s="177">
        <v>0</v>
      </c>
    </row>
    <row r="70" spans="1:8" x14ac:dyDescent="0.35">
      <c r="A70" s="288">
        <v>43691</v>
      </c>
      <c r="B70" s="3" t="s">
        <v>85</v>
      </c>
      <c r="C70" s="80">
        <v>13</v>
      </c>
      <c r="D70" s="80"/>
      <c r="E70" s="42">
        <v>-10</v>
      </c>
      <c r="F70" s="104"/>
      <c r="G70" s="3" t="s">
        <v>102</v>
      </c>
      <c r="H70" s="126">
        <v>0</v>
      </c>
    </row>
    <row r="71" spans="1:8" ht="16" thickBot="1" x14ac:dyDescent="0.4">
      <c r="A71" s="9"/>
      <c r="B71" s="3" t="s">
        <v>103</v>
      </c>
      <c r="C71" s="80">
        <v>21</v>
      </c>
      <c r="D71" s="80"/>
      <c r="E71" s="42">
        <v>-10</v>
      </c>
      <c r="F71" s="104"/>
      <c r="G71" s="3" t="s">
        <v>23</v>
      </c>
      <c r="H71" s="126">
        <v>0</v>
      </c>
    </row>
    <row r="72" spans="1:8" ht="16" thickBot="1" x14ac:dyDescent="0.4">
      <c r="A72" s="9"/>
      <c r="B72" s="119" t="s">
        <v>97</v>
      </c>
      <c r="C72" s="140">
        <v>23</v>
      </c>
      <c r="D72" s="140"/>
      <c r="E72" s="122">
        <v>-10</v>
      </c>
      <c r="F72" s="123" t="s">
        <v>2</v>
      </c>
      <c r="G72" s="121" t="s">
        <v>104</v>
      </c>
      <c r="H72" s="142">
        <v>153.75</v>
      </c>
    </row>
    <row r="73" spans="1:8" x14ac:dyDescent="0.35">
      <c r="A73" s="9"/>
      <c r="B73" s="3" t="s">
        <v>105</v>
      </c>
      <c r="C73" s="80">
        <v>41</v>
      </c>
      <c r="D73" s="80"/>
      <c r="E73" s="42">
        <v>-10</v>
      </c>
      <c r="F73" s="104"/>
      <c r="G73" s="3" t="s">
        <v>23</v>
      </c>
      <c r="H73" s="126">
        <v>0</v>
      </c>
    </row>
    <row r="74" spans="1:8" x14ac:dyDescent="0.35">
      <c r="A74" s="9"/>
      <c r="B74" s="9"/>
      <c r="C74" s="37"/>
      <c r="D74" s="37"/>
      <c r="E74" s="42"/>
      <c r="F74" s="104"/>
      <c r="H74" s="126"/>
    </row>
    <row r="75" spans="1:8" x14ac:dyDescent="0.35">
      <c r="A75" s="9" t="s">
        <v>106</v>
      </c>
      <c r="B75" s="139" t="s">
        <v>107</v>
      </c>
      <c r="C75" s="174">
        <v>23</v>
      </c>
      <c r="D75" s="174"/>
      <c r="E75" s="221">
        <v>-10</v>
      </c>
      <c r="F75" s="176"/>
      <c r="G75" s="139" t="s">
        <v>108</v>
      </c>
      <c r="H75" s="177">
        <v>0</v>
      </c>
    </row>
    <row r="76" spans="1:8" x14ac:dyDescent="0.35">
      <c r="A76" s="9" t="s">
        <v>109</v>
      </c>
      <c r="B76" s="139" t="s">
        <v>96</v>
      </c>
      <c r="C76" s="174">
        <v>26</v>
      </c>
      <c r="D76" s="174"/>
      <c r="E76" s="221">
        <v>-10</v>
      </c>
      <c r="F76" s="176"/>
      <c r="G76" s="139" t="s">
        <v>110</v>
      </c>
      <c r="H76" s="177">
        <v>0</v>
      </c>
    </row>
    <row r="77" spans="1:8" x14ac:dyDescent="0.35">
      <c r="A77" s="9"/>
      <c r="B77" s="139"/>
      <c r="C77" s="174"/>
      <c r="D77" s="174"/>
      <c r="E77" s="221"/>
      <c r="F77" s="176"/>
      <c r="G77" s="139"/>
      <c r="H77" s="177"/>
    </row>
    <row r="78" spans="1:8" x14ac:dyDescent="0.35">
      <c r="A78" s="9" t="s">
        <v>111</v>
      </c>
      <c r="B78" s="139" t="s">
        <v>112</v>
      </c>
      <c r="C78" s="174">
        <v>60</v>
      </c>
      <c r="D78" s="174"/>
      <c r="E78" s="221">
        <v>-10</v>
      </c>
      <c r="F78" s="176"/>
      <c r="G78" s="139" t="s">
        <v>23</v>
      </c>
      <c r="H78" s="177">
        <v>0</v>
      </c>
    </row>
    <row r="79" spans="1:8" x14ac:dyDescent="0.35">
      <c r="A79" s="9" t="s">
        <v>109</v>
      </c>
      <c r="B79" s="139" t="s">
        <v>113</v>
      </c>
      <c r="C79" s="174">
        <v>50</v>
      </c>
      <c r="D79" s="174"/>
      <c r="E79" s="221">
        <v>-10</v>
      </c>
      <c r="F79" s="176"/>
      <c r="G79" s="139" t="s">
        <v>43</v>
      </c>
      <c r="H79" s="177">
        <v>0</v>
      </c>
    </row>
    <row r="80" spans="1:8" ht="16" thickBot="1" x14ac:dyDescent="0.4">
      <c r="A80" s="9"/>
      <c r="C80" s="80"/>
      <c r="D80" s="80"/>
      <c r="E80" s="42"/>
      <c r="F80" s="104"/>
      <c r="H80" s="126"/>
    </row>
    <row r="81" spans="1:10" ht="16" thickBot="1" x14ac:dyDescent="0.4">
      <c r="A81" s="9" t="s">
        <v>114</v>
      </c>
      <c r="B81" s="289" t="s">
        <v>115</v>
      </c>
      <c r="C81" s="130">
        <v>29</v>
      </c>
      <c r="D81" s="130"/>
      <c r="E81" s="116">
        <v>-10</v>
      </c>
      <c r="F81" s="114" t="s">
        <v>38</v>
      </c>
      <c r="G81" s="115" t="s">
        <v>73</v>
      </c>
      <c r="H81" s="132">
        <v>34</v>
      </c>
    </row>
    <row r="82" spans="1:10" x14ac:dyDescent="0.35">
      <c r="A82" s="9" t="s">
        <v>116</v>
      </c>
      <c r="B82" s="3" t="s">
        <v>117</v>
      </c>
      <c r="C82" s="80">
        <v>41</v>
      </c>
      <c r="D82" s="80"/>
      <c r="E82" s="42">
        <v>-10</v>
      </c>
      <c r="F82" s="104"/>
      <c r="G82" s="3" t="s">
        <v>23</v>
      </c>
      <c r="H82" s="126">
        <v>0</v>
      </c>
    </row>
    <row r="83" spans="1:10" x14ac:dyDescent="0.35">
      <c r="A83" s="9"/>
      <c r="C83" s="80"/>
      <c r="D83" s="80"/>
      <c r="E83" s="42"/>
      <c r="F83" s="104"/>
      <c r="H83" s="126"/>
    </row>
    <row r="84" spans="1:10" x14ac:dyDescent="0.35">
      <c r="A84" s="9" t="s">
        <v>118</v>
      </c>
      <c r="B84" s="3" t="s">
        <v>80</v>
      </c>
      <c r="C84" s="80">
        <v>36</v>
      </c>
      <c r="D84" s="80"/>
      <c r="E84" s="42">
        <v>-10</v>
      </c>
      <c r="F84" s="104"/>
      <c r="G84" s="3" t="s">
        <v>119</v>
      </c>
      <c r="H84" s="126">
        <v>0</v>
      </c>
    </row>
    <row r="85" spans="1:10" x14ac:dyDescent="0.35">
      <c r="A85" s="9" t="s">
        <v>116</v>
      </c>
      <c r="B85" s="3" t="s">
        <v>120</v>
      </c>
      <c r="C85" s="80">
        <v>151</v>
      </c>
      <c r="D85" s="80"/>
      <c r="E85" s="42">
        <v>-10</v>
      </c>
      <c r="F85" s="104"/>
      <c r="G85" s="3" t="s">
        <v>108</v>
      </c>
      <c r="H85" s="126">
        <v>0</v>
      </c>
    </row>
    <row r="86" spans="1:10" x14ac:dyDescent="0.35">
      <c r="A86" s="9"/>
      <c r="B86" s="3" t="s">
        <v>121</v>
      </c>
      <c r="C86" s="80">
        <v>401</v>
      </c>
      <c r="D86" s="80"/>
      <c r="E86" s="42">
        <v>-10</v>
      </c>
      <c r="F86" s="104"/>
      <c r="G86" s="3" t="s">
        <v>23</v>
      </c>
      <c r="H86" s="126">
        <v>0</v>
      </c>
    </row>
    <row r="87" spans="1:10" ht="16" thickBot="1" x14ac:dyDescent="0.4">
      <c r="A87" s="9"/>
      <c r="C87" s="80"/>
      <c r="D87" s="80"/>
      <c r="E87" s="42"/>
      <c r="F87" s="104"/>
      <c r="H87" s="126"/>
    </row>
    <row r="88" spans="1:10" s="39" customFormat="1" ht="16" thickBot="1" x14ac:dyDescent="0.4">
      <c r="A88" s="168" t="s">
        <v>122</v>
      </c>
      <c r="B88" s="94" t="s">
        <v>123</v>
      </c>
      <c r="C88" s="151"/>
      <c r="D88" s="150" t="s">
        <v>18</v>
      </c>
      <c r="E88" s="157">
        <f>SUM(E62:E86)</f>
        <v>-200</v>
      </c>
      <c r="F88" s="154"/>
      <c r="G88" s="236" t="s">
        <v>19</v>
      </c>
      <c r="H88" s="155">
        <f>SUM(H62:H86)</f>
        <v>187.75</v>
      </c>
      <c r="I88" s="156" t="s">
        <v>281</v>
      </c>
      <c r="J88" s="157">
        <f>SUM(E88,H88)</f>
        <v>-12.25</v>
      </c>
    </row>
    <row r="89" spans="1:10" x14ac:dyDescent="0.35">
      <c r="A89" s="9"/>
      <c r="C89" s="80"/>
      <c r="D89" s="80"/>
      <c r="E89" s="42"/>
      <c r="F89" s="104"/>
      <c r="H89" s="126"/>
    </row>
    <row r="90" spans="1:10" x14ac:dyDescent="0.35">
      <c r="A90" s="9" t="s">
        <v>124</v>
      </c>
      <c r="B90" s="3" t="s">
        <v>125</v>
      </c>
      <c r="C90" s="80">
        <v>150</v>
      </c>
      <c r="D90" s="80"/>
      <c r="E90" s="42">
        <v>-10</v>
      </c>
      <c r="F90" s="104"/>
      <c r="G90" s="3" t="s">
        <v>126</v>
      </c>
      <c r="H90" s="126">
        <v>0</v>
      </c>
    </row>
    <row r="91" spans="1:10" x14ac:dyDescent="0.35">
      <c r="A91" s="9" t="s">
        <v>127</v>
      </c>
      <c r="B91" s="3" t="s">
        <v>128</v>
      </c>
      <c r="C91" s="80">
        <v>70</v>
      </c>
      <c r="D91" s="80"/>
      <c r="E91" s="42">
        <v>-10</v>
      </c>
      <c r="F91" s="104"/>
      <c r="G91" s="3" t="s">
        <v>23</v>
      </c>
      <c r="H91" s="126">
        <v>0</v>
      </c>
    </row>
    <row r="92" spans="1:10" x14ac:dyDescent="0.35">
      <c r="A92" s="9"/>
      <c r="B92" s="3" t="s">
        <v>75</v>
      </c>
      <c r="C92" s="80">
        <v>40</v>
      </c>
      <c r="D92" s="80"/>
      <c r="E92" s="42">
        <v>-10</v>
      </c>
      <c r="F92" s="104"/>
      <c r="G92" s="3" t="s">
        <v>13</v>
      </c>
      <c r="H92" s="126">
        <v>0</v>
      </c>
    </row>
    <row r="93" spans="1:10" x14ac:dyDescent="0.35">
      <c r="A93" s="9"/>
      <c r="C93" s="80"/>
      <c r="D93" s="80"/>
      <c r="E93" s="42"/>
      <c r="F93" s="104"/>
      <c r="H93" s="126"/>
    </row>
    <row r="94" spans="1:10" x14ac:dyDescent="0.35">
      <c r="A94" s="9" t="s">
        <v>129</v>
      </c>
      <c r="B94" s="139" t="s">
        <v>130</v>
      </c>
      <c r="C94" s="174">
        <v>66</v>
      </c>
      <c r="D94" s="174"/>
      <c r="E94" s="221">
        <v>-10</v>
      </c>
      <c r="F94" s="176"/>
      <c r="G94" s="139" t="s">
        <v>131</v>
      </c>
      <c r="H94" s="177">
        <v>0</v>
      </c>
    </row>
    <row r="95" spans="1:10" x14ac:dyDescent="0.35">
      <c r="A95" s="9" t="s">
        <v>132</v>
      </c>
      <c r="B95" s="3" t="s">
        <v>133</v>
      </c>
      <c r="C95" s="80">
        <v>14</v>
      </c>
      <c r="D95" s="80"/>
      <c r="E95" s="42">
        <v>-10</v>
      </c>
      <c r="F95" s="104"/>
      <c r="G95" s="3" t="s">
        <v>23</v>
      </c>
      <c r="H95" s="126">
        <v>0</v>
      </c>
    </row>
    <row r="96" spans="1:10" ht="16" thickBot="1" x14ac:dyDescent="0.4">
      <c r="A96" s="9"/>
      <c r="C96" s="80"/>
      <c r="D96" s="80"/>
      <c r="E96" s="42"/>
      <c r="F96" s="104"/>
      <c r="H96" s="126"/>
    </row>
    <row r="97" spans="1:8" ht="16" thickBot="1" x14ac:dyDescent="0.4">
      <c r="A97" s="9" t="s">
        <v>134</v>
      </c>
      <c r="B97" s="118" t="s">
        <v>135</v>
      </c>
      <c r="C97" s="130">
        <v>8</v>
      </c>
      <c r="D97" s="130"/>
      <c r="E97" s="116">
        <v>-10</v>
      </c>
      <c r="F97" s="114" t="s">
        <v>136</v>
      </c>
      <c r="G97" s="114" t="s">
        <v>137</v>
      </c>
      <c r="H97" s="132">
        <v>10</v>
      </c>
    </row>
    <row r="98" spans="1:8" x14ac:dyDescent="0.35">
      <c r="A98" s="9" t="s">
        <v>138</v>
      </c>
      <c r="B98" s="3" t="s">
        <v>35</v>
      </c>
      <c r="C98" s="80">
        <v>30</v>
      </c>
      <c r="D98" s="80"/>
      <c r="E98" s="42">
        <v>-10</v>
      </c>
      <c r="F98" s="104"/>
      <c r="G98" s="3" t="s">
        <v>76</v>
      </c>
      <c r="H98" s="126">
        <v>0</v>
      </c>
    </row>
    <row r="99" spans="1:8" x14ac:dyDescent="0.35">
      <c r="A99" s="9"/>
      <c r="B99" s="3" t="s">
        <v>139</v>
      </c>
      <c r="C99" s="80">
        <v>45</v>
      </c>
      <c r="D99" s="80"/>
      <c r="E99" s="42">
        <v>-10</v>
      </c>
      <c r="F99" s="104"/>
      <c r="G99" s="3" t="s">
        <v>78</v>
      </c>
      <c r="H99" s="126">
        <v>0</v>
      </c>
    </row>
    <row r="100" spans="1:8" x14ac:dyDescent="0.35">
      <c r="A100" s="9"/>
      <c r="C100" s="80"/>
      <c r="D100" s="80"/>
      <c r="E100" s="42"/>
      <c r="F100" s="104"/>
      <c r="H100" s="126"/>
    </row>
    <row r="101" spans="1:8" x14ac:dyDescent="0.35">
      <c r="A101" s="9" t="s">
        <v>140</v>
      </c>
      <c r="B101" s="139" t="s">
        <v>141</v>
      </c>
      <c r="C101" s="174">
        <v>33</v>
      </c>
      <c r="D101" s="174"/>
      <c r="E101" s="221">
        <v>-10</v>
      </c>
      <c r="F101" s="176"/>
      <c r="G101" s="139" t="s">
        <v>142</v>
      </c>
      <c r="H101" s="177">
        <v>0</v>
      </c>
    </row>
    <row r="102" spans="1:8" x14ac:dyDescent="0.35">
      <c r="A102" s="9" t="s">
        <v>138</v>
      </c>
      <c r="B102" s="3" t="s">
        <v>143</v>
      </c>
      <c r="C102" s="80">
        <v>33</v>
      </c>
      <c r="D102" s="80"/>
      <c r="E102" s="42">
        <v>-10</v>
      </c>
      <c r="F102" s="104"/>
      <c r="G102" s="3" t="s">
        <v>23</v>
      </c>
      <c r="H102" s="126">
        <v>0</v>
      </c>
    </row>
    <row r="103" spans="1:8" x14ac:dyDescent="0.35">
      <c r="A103" s="9"/>
      <c r="B103" s="3" t="s">
        <v>144</v>
      </c>
      <c r="C103" s="80">
        <v>100</v>
      </c>
      <c r="D103" s="80"/>
      <c r="E103" s="42">
        <v>-10</v>
      </c>
      <c r="F103" s="104"/>
      <c r="G103" s="3" t="s">
        <v>23</v>
      </c>
      <c r="H103" s="126">
        <v>0</v>
      </c>
    </row>
    <row r="104" spans="1:8" x14ac:dyDescent="0.35">
      <c r="A104" s="9"/>
      <c r="C104" s="80"/>
      <c r="D104" s="80"/>
      <c r="E104" s="42"/>
      <c r="F104" s="104"/>
      <c r="H104" s="126"/>
    </row>
    <row r="105" spans="1:8" x14ac:dyDescent="0.35">
      <c r="A105" s="9" t="s">
        <v>145</v>
      </c>
      <c r="B105" s="3" t="s">
        <v>146</v>
      </c>
      <c r="C105" s="80">
        <v>70</v>
      </c>
      <c r="D105" s="80"/>
      <c r="E105" s="42">
        <v>-10</v>
      </c>
      <c r="F105" s="104"/>
      <c r="G105" s="3" t="s">
        <v>147</v>
      </c>
      <c r="H105" s="126">
        <v>0</v>
      </c>
    </row>
    <row r="106" spans="1:8" x14ac:dyDescent="0.35">
      <c r="A106" s="9" t="s">
        <v>148</v>
      </c>
      <c r="B106" s="3" t="s">
        <v>149</v>
      </c>
      <c r="C106" s="80">
        <v>175</v>
      </c>
      <c r="D106" s="80"/>
      <c r="E106" s="42">
        <v>-10</v>
      </c>
      <c r="F106" s="104"/>
      <c r="G106" s="3" t="s">
        <v>23</v>
      </c>
      <c r="H106" s="126">
        <v>0</v>
      </c>
    </row>
    <row r="107" spans="1:8" x14ac:dyDescent="0.35">
      <c r="A107" s="9"/>
      <c r="B107" s="3" t="s">
        <v>150</v>
      </c>
      <c r="C107" s="80">
        <v>100</v>
      </c>
      <c r="D107" s="80"/>
      <c r="E107" s="42">
        <v>-10</v>
      </c>
      <c r="F107" s="104"/>
      <c r="G107" s="3" t="s">
        <v>23</v>
      </c>
      <c r="H107" s="126">
        <v>0</v>
      </c>
    </row>
    <row r="108" spans="1:8" x14ac:dyDescent="0.35">
      <c r="A108" s="9"/>
      <c r="B108" s="3" t="s">
        <v>151</v>
      </c>
      <c r="C108" s="80">
        <v>45</v>
      </c>
      <c r="D108" s="80"/>
      <c r="E108" s="42">
        <v>-10</v>
      </c>
      <c r="F108" s="104"/>
      <c r="G108" s="3" t="s">
        <v>23</v>
      </c>
      <c r="H108" s="126">
        <v>0</v>
      </c>
    </row>
    <row r="109" spans="1:8" x14ac:dyDescent="0.35">
      <c r="A109" s="9"/>
      <c r="C109" s="80"/>
      <c r="D109" s="80"/>
      <c r="E109" s="42"/>
      <c r="F109" s="104"/>
      <c r="H109" s="126"/>
    </row>
    <row r="110" spans="1:8" x14ac:dyDescent="0.35">
      <c r="A110" s="9" t="s">
        <v>152</v>
      </c>
      <c r="B110" s="3" t="s">
        <v>153</v>
      </c>
      <c r="C110" s="80">
        <v>33</v>
      </c>
      <c r="D110" s="80"/>
      <c r="E110" s="42">
        <v>-10</v>
      </c>
      <c r="F110" s="104"/>
      <c r="G110" s="3" t="s">
        <v>154</v>
      </c>
      <c r="H110" s="126">
        <v>0</v>
      </c>
    </row>
    <row r="111" spans="1:8" x14ac:dyDescent="0.35">
      <c r="A111" s="9" t="s">
        <v>155</v>
      </c>
      <c r="B111" s="3" t="s">
        <v>156</v>
      </c>
      <c r="C111" s="80">
        <v>250</v>
      </c>
      <c r="D111" s="80"/>
      <c r="E111" s="42">
        <v>-10</v>
      </c>
      <c r="F111" s="104"/>
      <c r="G111" s="3" t="s">
        <v>157</v>
      </c>
      <c r="H111" s="126">
        <v>0</v>
      </c>
    </row>
    <row r="112" spans="1:8" x14ac:dyDescent="0.35">
      <c r="A112" s="9"/>
      <c r="B112" s="3" t="s">
        <v>158</v>
      </c>
      <c r="C112" s="80">
        <v>150</v>
      </c>
      <c r="D112" s="80"/>
      <c r="E112" s="42">
        <v>-10</v>
      </c>
      <c r="F112" s="104"/>
      <c r="G112" s="3" t="s">
        <v>23</v>
      </c>
      <c r="H112" s="126">
        <v>0</v>
      </c>
    </row>
    <row r="113" spans="1:10" ht="16" thickBot="1" x14ac:dyDescent="0.4">
      <c r="A113" s="9"/>
      <c r="C113" s="80"/>
      <c r="D113" s="80"/>
      <c r="E113" s="42"/>
      <c r="F113" s="104"/>
      <c r="H113" s="126"/>
    </row>
    <row r="114" spans="1:10" ht="16" thickBot="1" x14ac:dyDescent="0.4">
      <c r="A114" s="9" t="s">
        <v>159</v>
      </c>
      <c r="B114" s="118" t="s">
        <v>31</v>
      </c>
      <c r="C114" s="130">
        <v>16</v>
      </c>
      <c r="D114" s="130"/>
      <c r="E114" s="116">
        <v>-10</v>
      </c>
      <c r="F114" s="114" t="s">
        <v>38</v>
      </c>
      <c r="G114" s="115" t="s">
        <v>27</v>
      </c>
      <c r="H114" s="132">
        <v>26.25</v>
      </c>
    </row>
    <row r="115" spans="1:10" x14ac:dyDescent="0.35">
      <c r="A115" s="9" t="s">
        <v>155</v>
      </c>
      <c r="C115" s="80"/>
      <c r="D115" s="80"/>
      <c r="E115" s="42"/>
      <c r="F115" s="104"/>
      <c r="H115" s="126"/>
    </row>
    <row r="116" spans="1:10" ht="16" thickBot="1" x14ac:dyDescent="0.4">
      <c r="A116" s="9"/>
      <c r="C116" s="80"/>
      <c r="D116" s="80"/>
      <c r="E116" s="42"/>
      <c r="F116" s="104"/>
      <c r="H116" s="126"/>
    </row>
    <row r="117" spans="1:10" s="39" customFormat="1" ht="16" thickBot="1" x14ac:dyDescent="0.4">
      <c r="A117" s="168" t="s">
        <v>160</v>
      </c>
      <c r="B117" s="94" t="s">
        <v>89</v>
      </c>
      <c r="C117" s="151"/>
      <c r="D117" s="150" t="s">
        <v>18</v>
      </c>
      <c r="E117" s="157">
        <f>SUM(E90:E114)</f>
        <v>-190</v>
      </c>
      <c r="F117" s="154"/>
      <c r="G117" s="236" t="s">
        <v>19</v>
      </c>
      <c r="H117" s="155">
        <f>SUM(H90:H114)</f>
        <v>36.25</v>
      </c>
      <c r="I117" s="271" t="s">
        <v>281</v>
      </c>
      <c r="J117" s="157">
        <f>SUM(E117,H117)</f>
        <v>-153.75</v>
      </c>
    </row>
    <row r="118" spans="1:10" ht="16" thickBot="1" x14ac:dyDescent="0.4">
      <c r="A118" s="9"/>
      <c r="C118" s="80"/>
      <c r="D118" s="80"/>
      <c r="E118" s="42"/>
      <c r="F118" s="104"/>
      <c r="H118" s="126"/>
    </row>
    <row r="119" spans="1:10" x14ac:dyDescent="0.35">
      <c r="A119" s="9" t="s">
        <v>161</v>
      </c>
      <c r="B119" s="255" t="s">
        <v>162</v>
      </c>
      <c r="C119" s="256" t="s">
        <v>163</v>
      </c>
      <c r="D119" s="256"/>
      <c r="E119" s="257">
        <v>-10</v>
      </c>
      <c r="F119" s="258" t="s">
        <v>164</v>
      </c>
      <c r="G119" s="259"/>
      <c r="H119" s="260">
        <v>65</v>
      </c>
    </row>
    <row r="120" spans="1:10" ht="16" thickBot="1" x14ac:dyDescent="0.4">
      <c r="A120" s="9" t="s">
        <v>165</v>
      </c>
      <c r="B120" s="193" t="s">
        <v>166</v>
      </c>
      <c r="C120" s="194" t="s">
        <v>167</v>
      </c>
      <c r="D120" s="194"/>
      <c r="E120" s="237">
        <v>-10</v>
      </c>
      <c r="F120" s="196" t="s">
        <v>164</v>
      </c>
      <c r="G120" s="197"/>
      <c r="H120" s="198">
        <v>27.5</v>
      </c>
    </row>
    <row r="121" spans="1:10" x14ac:dyDescent="0.35">
      <c r="A121" s="9"/>
      <c r="B121" s="3" t="s">
        <v>168</v>
      </c>
      <c r="C121" s="80" t="s">
        <v>169</v>
      </c>
      <c r="D121" s="80"/>
      <c r="E121" s="42">
        <v>-10</v>
      </c>
      <c r="F121" s="104"/>
      <c r="H121" s="126">
        <v>0</v>
      </c>
    </row>
    <row r="122" spans="1:10" ht="16" thickBot="1" x14ac:dyDescent="0.4">
      <c r="A122" s="9"/>
      <c r="B122" s="3" t="s">
        <v>170</v>
      </c>
      <c r="C122" s="80" t="s">
        <v>171</v>
      </c>
      <c r="D122" s="80"/>
      <c r="E122" s="42">
        <v>-10</v>
      </c>
      <c r="F122" s="104"/>
      <c r="H122" s="126">
        <v>0</v>
      </c>
    </row>
    <row r="123" spans="1:10" ht="16" thickBot="1" x14ac:dyDescent="0.4">
      <c r="A123" s="9"/>
      <c r="B123" s="119" t="s">
        <v>172</v>
      </c>
      <c r="C123" s="140" t="s">
        <v>173</v>
      </c>
      <c r="D123" s="140"/>
      <c r="E123" s="122">
        <v>-10</v>
      </c>
      <c r="F123" s="123" t="s">
        <v>2</v>
      </c>
      <c r="G123" s="121"/>
      <c r="H123" s="142">
        <v>55</v>
      </c>
    </row>
    <row r="124" spans="1:10" ht="16" thickBot="1" x14ac:dyDescent="0.4">
      <c r="A124" s="9"/>
      <c r="C124" s="80"/>
      <c r="D124" s="80"/>
      <c r="E124" s="42"/>
      <c r="F124" s="104"/>
      <c r="H124" s="126"/>
    </row>
    <row r="125" spans="1:10" ht="16" thickBot="1" x14ac:dyDescent="0.4">
      <c r="A125" s="9" t="s">
        <v>174</v>
      </c>
      <c r="B125" s="118" t="s">
        <v>22</v>
      </c>
      <c r="C125" s="130" t="s">
        <v>175</v>
      </c>
      <c r="D125" s="130"/>
      <c r="E125" s="116">
        <v>-20</v>
      </c>
      <c r="F125" s="114" t="s">
        <v>63</v>
      </c>
      <c r="G125" s="115" t="s">
        <v>39</v>
      </c>
      <c r="H125" s="132">
        <v>156</v>
      </c>
    </row>
    <row r="126" spans="1:10" x14ac:dyDescent="0.35">
      <c r="A126" s="9" t="s">
        <v>176</v>
      </c>
      <c r="B126" s="290" t="s">
        <v>177</v>
      </c>
      <c r="C126" s="80" t="s">
        <v>178</v>
      </c>
      <c r="D126" s="80"/>
      <c r="E126" s="42">
        <v>-10</v>
      </c>
      <c r="F126" s="104"/>
      <c r="G126" s="3" t="s">
        <v>179</v>
      </c>
      <c r="H126" s="126">
        <v>0</v>
      </c>
    </row>
    <row r="127" spans="1:10" x14ac:dyDescent="0.35">
      <c r="A127" s="9"/>
      <c r="B127" s="3" t="s">
        <v>180</v>
      </c>
      <c r="C127" s="80" t="s">
        <v>181</v>
      </c>
      <c r="D127" s="80"/>
      <c r="E127" s="42">
        <v>-10</v>
      </c>
      <c r="F127" s="104"/>
      <c r="G127" s="3" t="s">
        <v>7</v>
      </c>
      <c r="H127" s="126">
        <v>0</v>
      </c>
    </row>
    <row r="128" spans="1:10" x14ac:dyDescent="0.35">
      <c r="A128" s="9"/>
      <c r="B128" s="3" t="s">
        <v>182</v>
      </c>
      <c r="C128" s="80" t="s">
        <v>183</v>
      </c>
      <c r="D128" s="80"/>
      <c r="E128" s="42">
        <v>-10</v>
      </c>
      <c r="F128" s="104"/>
      <c r="G128" s="3" t="s">
        <v>184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x14ac:dyDescent="0.35">
      <c r="A130" s="9" t="s">
        <v>185</v>
      </c>
      <c r="B130" s="3" t="s">
        <v>25</v>
      </c>
      <c r="C130" s="80" t="s">
        <v>186</v>
      </c>
      <c r="D130" s="80"/>
      <c r="E130" s="42">
        <v>-10</v>
      </c>
      <c r="F130" s="104"/>
      <c r="G130" s="3" t="s">
        <v>187</v>
      </c>
      <c r="H130" s="126">
        <v>0</v>
      </c>
    </row>
    <row r="131" spans="1:10" x14ac:dyDescent="0.35">
      <c r="A131" s="9" t="s">
        <v>188</v>
      </c>
      <c r="B131" s="29" t="s">
        <v>130</v>
      </c>
      <c r="C131" s="80" t="s">
        <v>189</v>
      </c>
      <c r="D131" s="80"/>
      <c r="E131" s="42">
        <v>-10</v>
      </c>
      <c r="F131" s="104"/>
      <c r="G131" s="3" t="s">
        <v>60</v>
      </c>
      <c r="H131" s="126">
        <v>0</v>
      </c>
    </row>
    <row r="132" spans="1:10" ht="16" thickBot="1" x14ac:dyDescent="0.4">
      <c r="A132" s="9"/>
      <c r="B132" s="3" t="s">
        <v>190</v>
      </c>
      <c r="C132" s="80" t="s">
        <v>191</v>
      </c>
      <c r="D132" s="80"/>
      <c r="E132" s="42">
        <v>-10</v>
      </c>
      <c r="F132" s="104"/>
      <c r="G132" s="3" t="s">
        <v>23</v>
      </c>
      <c r="H132" s="126">
        <v>0</v>
      </c>
    </row>
    <row r="133" spans="1:10" ht="16" thickBot="1" x14ac:dyDescent="0.4">
      <c r="A133" s="9"/>
      <c r="B133" s="118" t="s">
        <v>146</v>
      </c>
      <c r="C133" s="130" t="s">
        <v>189</v>
      </c>
      <c r="D133" s="130"/>
      <c r="E133" s="116">
        <v>-10</v>
      </c>
      <c r="F133" s="114" t="s">
        <v>63</v>
      </c>
      <c r="G133" s="115" t="s">
        <v>27</v>
      </c>
      <c r="H133" s="132">
        <v>67.5</v>
      </c>
    </row>
    <row r="134" spans="1:10" ht="16" thickBot="1" x14ac:dyDescent="0.4">
      <c r="A134" s="9"/>
      <c r="C134" s="80"/>
      <c r="D134" s="80"/>
      <c r="E134" s="42"/>
      <c r="F134" s="104"/>
      <c r="H134" s="126"/>
    </row>
    <row r="135" spans="1:10" ht="16" thickBot="1" x14ac:dyDescent="0.4">
      <c r="A135" s="9" t="s">
        <v>192</v>
      </c>
      <c r="B135" s="118" t="s">
        <v>193</v>
      </c>
      <c r="C135" s="130" t="s">
        <v>6</v>
      </c>
      <c r="D135" s="130"/>
      <c r="E135" s="116">
        <v>-10</v>
      </c>
      <c r="F135" s="114" t="s">
        <v>63</v>
      </c>
      <c r="G135" s="115" t="s">
        <v>194</v>
      </c>
      <c r="H135" s="132">
        <v>65</v>
      </c>
    </row>
    <row r="136" spans="1:10" ht="16" thickBot="1" x14ac:dyDescent="0.4">
      <c r="A136" s="9" t="s">
        <v>195</v>
      </c>
      <c r="B136" s="193" t="s">
        <v>196</v>
      </c>
      <c r="C136" s="194" t="s">
        <v>197</v>
      </c>
      <c r="D136" s="194"/>
      <c r="E136" s="237">
        <v>-10</v>
      </c>
      <c r="F136" s="114" t="s">
        <v>63</v>
      </c>
      <c r="G136" s="197" t="s">
        <v>154</v>
      </c>
      <c r="H136" s="198">
        <v>35</v>
      </c>
    </row>
    <row r="137" spans="1:10" x14ac:dyDescent="0.35">
      <c r="A137" s="9"/>
      <c r="C137" s="80"/>
      <c r="D137" s="80"/>
      <c r="E137" s="42"/>
      <c r="F137" s="104"/>
      <c r="H137" s="126"/>
    </row>
    <row r="138" spans="1:10" x14ac:dyDescent="0.35">
      <c r="A138" s="9" t="s">
        <v>198</v>
      </c>
      <c r="B138" s="3" t="s">
        <v>199</v>
      </c>
      <c r="C138" s="80" t="s">
        <v>200</v>
      </c>
      <c r="D138" s="80"/>
      <c r="E138" s="42">
        <v>-10</v>
      </c>
      <c r="F138" s="104"/>
      <c r="G138" s="3" t="s">
        <v>201</v>
      </c>
      <c r="H138" s="126">
        <v>0</v>
      </c>
    </row>
    <row r="139" spans="1:10" x14ac:dyDescent="0.35">
      <c r="A139" s="9" t="s">
        <v>202</v>
      </c>
      <c r="B139" s="3" t="s">
        <v>203</v>
      </c>
      <c r="C139" s="80" t="s">
        <v>204</v>
      </c>
      <c r="D139" s="80"/>
      <c r="E139" s="42">
        <v>-10</v>
      </c>
      <c r="F139" s="104"/>
      <c r="G139" s="3" t="s">
        <v>67</v>
      </c>
      <c r="H139" s="126">
        <v>0</v>
      </c>
    </row>
    <row r="140" spans="1:10" x14ac:dyDescent="0.35">
      <c r="A140" s="9"/>
      <c r="B140" s="3" t="s">
        <v>205</v>
      </c>
      <c r="C140" s="80" t="s">
        <v>206</v>
      </c>
      <c r="D140" s="80"/>
      <c r="E140" s="42">
        <v>-10</v>
      </c>
      <c r="F140" s="104"/>
      <c r="G140" s="3" t="s">
        <v>108</v>
      </c>
      <c r="H140" s="126">
        <v>0</v>
      </c>
    </row>
    <row r="141" spans="1:10" ht="16" thickBot="1" x14ac:dyDescent="0.4">
      <c r="A141" s="9"/>
      <c r="C141" s="80"/>
      <c r="D141" s="80"/>
      <c r="E141" s="42"/>
      <c r="F141" s="104"/>
      <c r="H141" s="126"/>
    </row>
    <row r="142" spans="1:10" ht="16" thickBot="1" x14ac:dyDescent="0.4">
      <c r="A142" s="9" t="s">
        <v>207</v>
      </c>
      <c r="B142" s="118" t="s">
        <v>208</v>
      </c>
      <c r="C142" s="130" t="s">
        <v>209</v>
      </c>
      <c r="D142" s="130"/>
      <c r="E142" s="116">
        <v>-10</v>
      </c>
      <c r="F142" s="114" t="s">
        <v>38</v>
      </c>
      <c r="G142" s="115" t="s">
        <v>48</v>
      </c>
      <c r="H142" s="132">
        <v>24</v>
      </c>
    </row>
    <row r="143" spans="1:10" ht="16" thickBot="1" x14ac:dyDescent="0.4">
      <c r="A143" s="9" t="s">
        <v>202</v>
      </c>
      <c r="B143" s="118" t="s">
        <v>210</v>
      </c>
      <c r="C143" s="130" t="s">
        <v>211</v>
      </c>
      <c r="D143" s="130"/>
      <c r="E143" s="116">
        <v>-10</v>
      </c>
      <c r="F143" s="114" t="s">
        <v>38</v>
      </c>
      <c r="G143" s="115" t="s">
        <v>154</v>
      </c>
      <c r="H143" s="132">
        <v>35</v>
      </c>
    </row>
    <row r="144" spans="1:10" x14ac:dyDescent="0.35">
      <c r="A144" s="9"/>
      <c r="C144" s="80"/>
      <c r="D144" s="80"/>
      <c r="E144" s="42"/>
      <c r="F144" s="104"/>
      <c r="H144" s="126"/>
      <c r="J144" s="39"/>
    </row>
    <row r="145" spans="1:10" x14ac:dyDescent="0.35">
      <c r="A145" s="9" t="s">
        <v>212</v>
      </c>
      <c r="B145" s="3" t="s">
        <v>213</v>
      </c>
      <c r="C145" s="80" t="s">
        <v>214</v>
      </c>
      <c r="D145" s="80"/>
      <c r="E145" s="42">
        <v>-10</v>
      </c>
      <c r="F145" s="104"/>
      <c r="G145" s="3" t="s">
        <v>215</v>
      </c>
      <c r="H145" s="126">
        <v>0</v>
      </c>
    </row>
    <row r="146" spans="1:10" x14ac:dyDescent="0.35">
      <c r="A146" s="9" t="s">
        <v>216</v>
      </c>
      <c r="B146" s="3" t="s">
        <v>217</v>
      </c>
      <c r="C146" s="80" t="s">
        <v>183</v>
      </c>
      <c r="D146" s="80"/>
      <c r="E146" s="42">
        <v>-10</v>
      </c>
      <c r="F146" s="104"/>
      <c r="G146" s="3" t="s">
        <v>215</v>
      </c>
      <c r="H146" s="126">
        <v>0</v>
      </c>
    </row>
    <row r="147" spans="1:10" x14ac:dyDescent="0.35">
      <c r="A147" s="9"/>
      <c r="B147" s="3" t="s">
        <v>52</v>
      </c>
      <c r="C147" s="80" t="s">
        <v>181</v>
      </c>
      <c r="D147" s="80"/>
      <c r="E147" s="42">
        <v>-10</v>
      </c>
      <c r="F147" s="104"/>
      <c r="G147" s="3" t="s">
        <v>218</v>
      </c>
      <c r="H147" s="126">
        <v>0</v>
      </c>
    </row>
    <row r="148" spans="1:10" x14ac:dyDescent="0.35">
      <c r="A148" s="9"/>
      <c r="B148" s="3" t="s">
        <v>219</v>
      </c>
      <c r="C148" s="80" t="s">
        <v>220</v>
      </c>
      <c r="D148" s="80"/>
      <c r="E148" s="42">
        <v>-10</v>
      </c>
      <c r="F148" s="104"/>
      <c r="G148" s="3" t="s">
        <v>221</v>
      </c>
      <c r="H148" s="126">
        <v>0</v>
      </c>
    </row>
    <row r="149" spans="1:10" x14ac:dyDescent="0.35">
      <c r="A149" s="9"/>
      <c r="C149" s="80"/>
      <c r="D149" s="80"/>
      <c r="E149" s="42"/>
      <c r="F149" s="104"/>
      <c r="H149" s="126"/>
    </row>
    <row r="150" spans="1:10" x14ac:dyDescent="0.35">
      <c r="A150" s="9" t="s">
        <v>222</v>
      </c>
      <c r="B150" s="3" t="s">
        <v>223</v>
      </c>
      <c r="C150" s="80" t="s">
        <v>211</v>
      </c>
      <c r="D150" s="80"/>
      <c r="E150" s="42">
        <v>-10</v>
      </c>
      <c r="F150" s="104"/>
      <c r="G150" s="3" t="s">
        <v>224</v>
      </c>
      <c r="H150" s="126">
        <v>0</v>
      </c>
    </row>
    <row r="151" spans="1:10" x14ac:dyDescent="0.35">
      <c r="A151" s="9" t="s">
        <v>225</v>
      </c>
      <c r="C151" s="80"/>
      <c r="D151" s="80"/>
      <c r="E151" s="42"/>
      <c r="F151" s="104"/>
      <c r="H151" s="160"/>
      <c r="I151" s="39"/>
      <c r="J151" s="39"/>
    </row>
    <row r="152" spans="1:10" ht="16" thickBot="1" x14ac:dyDescent="0.4">
      <c r="A152" s="9"/>
      <c r="C152" s="80"/>
      <c r="D152" s="80"/>
      <c r="E152" s="42"/>
      <c r="F152" s="104"/>
      <c r="H152" s="160"/>
      <c r="I152" s="39"/>
      <c r="J152" s="39"/>
    </row>
    <row r="153" spans="1:10" s="39" customFormat="1" ht="16" thickBot="1" x14ac:dyDescent="0.4">
      <c r="A153" s="168" t="s">
        <v>226</v>
      </c>
      <c r="B153" s="94" t="s">
        <v>227</v>
      </c>
      <c r="C153" s="151"/>
      <c r="D153" s="150" t="s">
        <v>18</v>
      </c>
      <c r="E153" s="157">
        <f>SUM(E119:E150)</f>
        <v>-260</v>
      </c>
      <c r="F153" s="154"/>
      <c r="G153" s="236" t="s">
        <v>19</v>
      </c>
      <c r="H153" s="155">
        <f>SUM(H119:H150)</f>
        <v>530</v>
      </c>
      <c r="I153" s="156" t="s">
        <v>20</v>
      </c>
      <c r="J153" s="157">
        <f>SUM(E153,H153)</f>
        <v>270</v>
      </c>
    </row>
    <row r="154" spans="1:10" x14ac:dyDescent="0.35">
      <c r="A154" s="9"/>
      <c r="C154" s="80"/>
      <c r="D154" s="80"/>
      <c r="E154" s="42"/>
      <c r="F154" s="104"/>
      <c r="H154" s="160"/>
      <c r="I154" s="39"/>
      <c r="J154" s="39"/>
    </row>
    <row r="155" spans="1:10" x14ac:dyDescent="0.35">
      <c r="A155" s="9" t="s">
        <v>228</v>
      </c>
      <c r="B155" s="3" t="s">
        <v>229</v>
      </c>
      <c r="C155" s="80" t="s">
        <v>230</v>
      </c>
      <c r="D155" s="80"/>
      <c r="E155" s="42">
        <v>-10</v>
      </c>
      <c r="F155" s="104"/>
      <c r="G155" s="3" t="s">
        <v>92</v>
      </c>
      <c r="H155" s="126">
        <v>0</v>
      </c>
    </row>
    <row r="156" spans="1:10" x14ac:dyDescent="0.35">
      <c r="A156" s="9" t="s">
        <v>231</v>
      </c>
      <c r="B156" s="3" t="s">
        <v>232</v>
      </c>
      <c r="C156" s="80" t="s">
        <v>233</v>
      </c>
      <c r="D156" s="80"/>
      <c r="E156" s="42">
        <v>-10</v>
      </c>
      <c r="F156" s="104"/>
      <c r="G156" s="3" t="s">
        <v>92</v>
      </c>
      <c r="H156" s="126">
        <v>0</v>
      </c>
    </row>
    <row r="157" spans="1:10" x14ac:dyDescent="0.35">
      <c r="A157" s="9"/>
      <c r="B157" s="139" t="s">
        <v>234</v>
      </c>
      <c r="C157" s="174" t="s">
        <v>235</v>
      </c>
      <c r="D157" s="174"/>
      <c r="E157" s="221">
        <v>-10</v>
      </c>
      <c r="F157" s="176"/>
      <c r="G157" s="139" t="s">
        <v>9</v>
      </c>
      <c r="H157" s="177">
        <v>0</v>
      </c>
      <c r="I157" s="139"/>
    </row>
    <row r="158" spans="1:10" x14ac:dyDescent="0.35">
      <c r="A158" s="9"/>
      <c r="C158" s="80"/>
      <c r="D158" s="80"/>
      <c r="E158" s="42"/>
      <c r="F158" s="104"/>
      <c r="H158" s="126"/>
    </row>
    <row r="159" spans="1:10" ht="16" thickBot="1" x14ac:dyDescent="0.4">
      <c r="A159" s="9" t="s">
        <v>236</v>
      </c>
      <c r="B159" s="3" t="s">
        <v>237</v>
      </c>
      <c r="C159" s="80" t="s">
        <v>235</v>
      </c>
      <c r="D159" s="80"/>
      <c r="E159" s="42">
        <v>-10</v>
      </c>
      <c r="F159" s="104"/>
      <c r="G159" s="3" t="s">
        <v>23</v>
      </c>
      <c r="H159" s="126">
        <v>0</v>
      </c>
    </row>
    <row r="160" spans="1:10" ht="16" thickBot="1" x14ac:dyDescent="0.4">
      <c r="A160" s="291" t="s">
        <v>238</v>
      </c>
      <c r="B160" s="118" t="s">
        <v>239</v>
      </c>
      <c r="C160" s="130" t="s">
        <v>240</v>
      </c>
      <c r="D160" s="130"/>
      <c r="E160" s="116">
        <v>-10</v>
      </c>
      <c r="F160" s="114" t="s">
        <v>38</v>
      </c>
      <c r="G160" s="115" t="s">
        <v>73</v>
      </c>
      <c r="H160" s="132">
        <v>72</v>
      </c>
    </row>
    <row r="161" spans="1:8" x14ac:dyDescent="0.35">
      <c r="A161" s="9"/>
      <c r="C161" s="80"/>
      <c r="D161" s="80"/>
      <c r="E161" s="42"/>
      <c r="F161" s="104"/>
      <c r="H161" s="126"/>
    </row>
    <row r="162" spans="1:8" ht="16" thickBot="1" x14ac:dyDescent="0.4">
      <c r="A162" s="9" t="s">
        <v>241</v>
      </c>
      <c r="B162" s="3" t="s">
        <v>242</v>
      </c>
      <c r="C162" s="80" t="s">
        <v>243</v>
      </c>
      <c r="D162" s="80"/>
      <c r="E162" s="42">
        <v>-10</v>
      </c>
      <c r="F162" s="104"/>
      <c r="G162" s="3" t="s">
        <v>45</v>
      </c>
      <c r="H162" s="126">
        <v>0</v>
      </c>
    </row>
    <row r="163" spans="1:8" ht="16" thickBot="1" x14ac:dyDescent="0.4">
      <c r="A163" s="9" t="s">
        <v>244</v>
      </c>
      <c r="B163" s="118" t="s">
        <v>245</v>
      </c>
      <c r="C163" s="130" t="s">
        <v>206</v>
      </c>
      <c r="D163" s="130"/>
      <c r="E163" s="116">
        <v>-10</v>
      </c>
      <c r="F163" s="114" t="s">
        <v>63</v>
      </c>
      <c r="G163" s="115" t="s">
        <v>27</v>
      </c>
      <c r="H163" s="132">
        <v>84</v>
      </c>
    </row>
    <row r="164" spans="1:8" x14ac:dyDescent="0.35">
      <c r="A164" s="9"/>
      <c r="B164" s="3" t="s">
        <v>246</v>
      </c>
      <c r="C164" s="80" t="s">
        <v>200</v>
      </c>
      <c r="D164" s="80"/>
      <c r="E164" s="42">
        <v>-10</v>
      </c>
      <c r="F164" s="104"/>
      <c r="G164" s="3" t="s">
        <v>218</v>
      </c>
      <c r="H164" s="126">
        <v>0</v>
      </c>
    </row>
    <row r="165" spans="1:8" x14ac:dyDescent="0.35">
      <c r="A165" s="9"/>
      <c r="C165" s="80"/>
      <c r="D165" s="80"/>
      <c r="E165" s="42"/>
      <c r="F165" s="104"/>
      <c r="H165" s="126"/>
    </row>
    <row r="166" spans="1:8" x14ac:dyDescent="0.35">
      <c r="A166" s="9" t="s">
        <v>247</v>
      </c>
      <c r="B166" s="3" t="s">
        <v>248</v>
      </c>
      <c r="C166" s="80" t="s">
        <v>249</v>
      </c>
      <c r="D166" s="80"/>
      <c r="E166" s="42">
        <v>-10</v>
      </c>
      <c r="F166" s="104"/>
      <c r="G166" s="3" t="s">
        <v>23</v>
      </c>
      <c r="H166" s="126">
        <v>0</v>
      </c>
    </row>
    <row r="167" spans="1:8" x14ac:dyDescent="0.35">
      <c r="A167" s="9" t="s">
        <v>250</v>
      </c>
      <c r="B167" s="3" t="s">
        <v>51</v>
      </c>
      <c r="C167" s="80" t="s">
        <v>181</v>
      </c>
      <c r="D167" s="80"/>
      <c r="E167" s="42">
        <v>-10</v>
      </c>
      <c r="F167" s="104"/>
      <c r="G167" s="3" t="s">
        <v>131</v>
      </c>
      <c r="H167" s="126">
        <v>0</v>
      </c>
    </row>
    <row r="168" spans="1:8" x14ac:dyDescent="0.35">
      <c r="A168" s="9"/>
      <c r="B168" s="139" t="s">
        <v>251</v>
      </c>
      <c r="C168" s="174" t="s">
        <v>240</v>
      </c>
      <c r="D168" s="174"/>
      <c r="E168" s="221">
        <v>-10</v>
      </c>
      <c r="F168" s="176"/>
      <c r="G168" s="139" t="s">
        <v>221</v>
      </c>
      <c r="H168" s="177">
        <v>0</v>
      </c>
    </row>
    <row r="169" spans="1:8" x14ac:dyDescent="0.35">
      <c r="A169" s="9"/>
      <c r="C169" s="80"/>
      <c r="D169" s="80"/>
      <c r="E169" s="42"/>
      <c r="F169" s="104"/>
      <c r="H169" s="126"/>
    </row>
    <row r="170" spans="1:8" x14ac:dyDescent="0.35">
      <c r="A170" s="9" t="s">
        <v>252</v>
      </c>
      <c r="B170" s="3" t="s">
        <v>253</v>
      </c>
      <c r="C170" s="80" t="s">
        <v>254</v>
      </c>
      <c r="D170" s="80"/>
      <c r="E170" s="42">
        <v>-10</v>
      </c>
      <c r="F170" s="104"/>
      <c r="G170" s="3" t="s">
        <v>255</v>
      </c>
      <c r="H170" s="126">
        <v>0</v>
      </c>
    </row>
    <row r="171" spans="1:8" ht="16" thickBot="1" x14ac:dyDescent="0.4">
      <c r="A171" s="9" t="s">
        <v>256</v>
      </c>
      <c r="B171" s="3" t="s">
        <v>130</v>
      </c>
      <c r="C171" s="80" t="s">
        <v>235</v>
      </c>
      <c r="D171" s="80"/>
      <c r="E171" s="42">
        <v>-10</v>
      </c>
      <c r="F171" s="104"/>
      <c r="G171" s="3" t="s">
        <v>218</v>
      </c>
      <c r="H171" s="126">
        <v>0</v>
      </c>
    </row>
    <row r="172" spans="1:8" ht="16" thickBot="1" x14ac:dyDescent="0.4">
      <c r="A172" s="9"/>
      <c r="B172" s="118" t="s">
        <v>245</v>
      </c>
      <c r="C172" s="130" t="s">
        <v>257</v>
      </c>
      <c r="D172" s="130"/>
      <c r="E172" s="116">
        <v>-10</v>
      </c>
      <c r="F172" s="114" t="s">
        <v>63</v>
      </c>
      <c r="G172" s="115" t="s">
        <v>27</v>
      </c>
      <c r="H172" s="132">
        <v>51</v>
      </c>
    </row>
    <row r="173" spans="1:8" x14ac:dyDescent="0.35">
      <c r="A173" s="9"/>
      <c r="C173" s="80"/>
      <c r="D173" s="80"/>
      <c r="E173" s="42"/>
      <c r="F173" s="104"/>
      <c r="H173" s="126"/>
    </row>
    <row r="174" spans="1:8" x14ac:dyDescent="0.35">
      <c r="A174" s="9" t="s">
        <v>258</v>
      </c>
      <c r="B174" s="3" t="s">
        <v>125</v>
      </c>
      <c r="C174" s="80" t="s">
        <v>209</v>
      </c>
      <c r="D174" s="80"/>
      <c r="E174" s="42">
        <v>-10</v>
      </c>
      <c r="F174" s="104"/>
      <c r="G174" s="3" t="s">
        <v>23</v>
      </c>
      <c r="H174" s="126">
        <v>0</v>
      </c>
    </row>
    <row r="175" spans="1:8" x14ac:dyDescent="0.35">
      <c r="A175" s="9" t="s">
        <v>259</v>
      </c>
      <c r="B175" s="3" t="s">
        <v>96</v>
      </c>
      <c r="C175" s="80" t="s">
        <v>233</v>
      </c>
      <c r="D175" s="80"/>
      <c r="E175" s="42">
        <v>-10</v>
      </c>
      <c r="F175" s="104"/>
      <c r="G175" s="3" t="s">
        <v>71</v>
      </c>
      <c r="H175" s="126">
        <v>0</v>
      </c>
    </row>
    <row r="176" spans="1:8" x14ac:dyDescent="0.35">
      <c r="A176" s="9"/>
      <c r="C176" s="80"/>
      <c r="D176" s="80"/>
      <c r="E176" s="42"/>
      <c r="F176" s="104"/>
      <c r="H176" s="126"/>
    </row>
    <row r="177" spans="1:10" x14ac:dyDescent="0.35">
      <c r="A177" s="292" t="s">
        <v>260</v>
      </c>
      <c r="B177" s="139" t="s">
        <v>261</v>
      </c>
      <c r="C177" s="174" t="s">
        <v>262</v>
      </c>
      <c r="D177" s="174"/>
      <c r="E177" s="221">
        <v>-10</v>
      </c>
      <c r="F177" s="176"/>
      <c r="G177" s="139" t="s">
        <v>263</v>
      </c>
      <c r="H177" s="177">
        <v>0</v>
      </c>
    </row>
    <row r="178" spans="1:10" x14ac:dyDescent="0.35">
      <c r="A178" s="288">
        <v>42690</v>
      </c>
      <c r="B178" s="139"/>
      <c r="C178" s="174"/>
      <c r="D178" s="174"/>
      <c r="E178" s="221"/>
      <c r="F178" s="176"/>
      <c r="G178" s="139"/>
      <c r="H178" s="177"/>
    </row>
    <row r="179" spans="1:10" x14ac:dyDescent="0.35">
      <c r="A179" s="9"/>
      <c r="C179" s="80"/>
      <c r="D179" s="80"/>
      <c r="E179" s="42"/>
      <c r="F179" s="104"/>
      <c r="H179" s="126"/>
    </row>
    <row r="180" spans="1:10" x14ac:dyDescent="0.35">
      <c r="A180" s="9" t="s">
        <v>264</v>
      </c>
      <c r="B180" s="3" t="s">
        <v>265</v>
      </c>
      <c r="C180" s="80" t="s">
        <v>230</v>
      </c>
      <c r="D180" s="80"/>
      <c r="E180" s="42">
        <v>-10</v>
      </c>
      <c r="F180" s="104"/>
      <c r="G180" s="3" t="s">
        <v>78</v>
      </c>
      <c r="H180" s="126">
        <v>0</v>
      </c>
    </row>
    <row r="181" spans="1:10" x14ac:dyDescent="0.35">
      <c r="A181" s="9" t="s">
        <v>266</v>
      </c>
      <c r="B181" s="3" t="s">
        <v>267</v>
      </c>
      <c r="C181" s="80" t="s">
        <v>268</v>
      </c>
      <c r="D181" s="80"/>
      <c r="E181" s="42">
        <v>-10</v>
      </c>
      <c r="F181" s="104"/>
      <c r="G181" s="3" t="s">
        <v>39</v>
      </c>
      <c r="H181" s="126">
        <v>0</v>
      </c>
    </row>
    <row r="182" spans="1:10" x14ac:dyDescent="0.35">
      <c r="A182" s="9"/>
      <c r="C182" s="80"/>
      <c r="D182" s="80"/>
      <c r="E182" s="42"/>
      <c r="F182" s="104"/>
      <c r="H182" s="126"/>
    </row>
    <row r="183" spans="1:10" ht="16" thickBot="1" x14ac:dyDescent="0.4">
      <c r="A183" s="9" t="s">
        <v>269</v>
      </c>
      <c r="B183" s="3" t="s">
        <v>270</v>
      </c>
      <c r="C183" s="80" t="s">
        <v>183</v>
      </c>
      <c r="D183" s="80"/>
      <c r="E183" s="42">
        <v>-10</v>
      </c>
      <c r="F183" s="104"/>
      <c r="G183" s="3" t="s">
        <v>9</v>
      </c>
      <c r="H183" s="126">
        <v>0</v>
      </c>
    </row>
    <row r="184" spans="1:10" ht="16" thickBot="1" x14ac:dyDescent="0.4">
      <c r="A184" s="9" t="s">
        <v>271</v>
      </c>
      <c r="B184" s="118" t="s">
        <v>272</v>
      </c>
      <c r="C184" s="130" t="s">
        <v>211</v>
      </c>
      <c r="D184" s="130"/>
      <c r="E184" s="116">
        <v>-10</v>
      </c>
      <c r="F184" s="114" t="s">
        <v>38</v>
      </c>
      <c r="G184" s="115" t="s">
        <v>27</v>
      </c>
      <c r="H184" s="132">
        <v>46.25</v>
      </c>
    </row>
    <row r="185" spans="1:10" x14ac:dyDescent="0.35">
      <c r="A185" s="9"/>
      <c r="B185" s="3" t="s">
        <v>273</v>
      </c>
      <c r="C185" s="80" t="s">
        <v>211</v>
      </c>
      <c r="D185" s="80"/>
      <c r="E185" s="42">
        <v>-10</v>
      </c>
      <c r="F185" s="104"/>
      <c r="G185" s="3" t="s">
        <v>23</v>
      </c>
      <c r="H185" s="126">
        <v>0</v>
      </c>
    </row>
    <row r="186" spans="1:10" x14ac:dyDescent="0.35">
      <c r="A186" s="9"/>
      <c r="B186" s="3" t="s">
        <v>274</v>
      </c>
      <c r="C186" s="80" t="s">
        <v>275</v>
      </c>
      <c r="D186" s="80"/>
      <c r="E186" s="42">
        <v>-10</v>
      </c>
      <c r="F186" s="104"/>
      <c r="G186" s="3" t="s">
        <v>23</v>
      </c>
      <c r="H186" s="126">
        <v>0</v>
      </c>
    </row>
    <row r="187" spans="1:10" ht="16" thickBot="1" x14ac:dyDescent="0.4">
      <c r="A187" s="9"/>
      <c r="C187" s="80"/>
      <c r="D187" s="80"/>
      <c r="E187" s="42"/>
      <c r="F187" s="104"/>
      <c r="H187" s="126"/>
    </row>
    <row r="188" spans="1:10" s="39" customFormat="1" ht="16" thickBot="1" x14ac:dyDescent="0.4">
      <c r="A188" s="168" t="s">
        <v>276</v>
      </c>
      <c r="B188" s="94" t="s">
        <v>277</v>
      </c>
      <c r="C188" s="151"/>
      <c r="D188" s="150" t="s">
        <v>18</v>
      </c>
      <c r="E188" s="157">
        <f>SUM(E155:E186)</f>
        <v>-230</v>
      </c>
      <c r="F188" s="154"/>
      <c r="G188" s="236" t="s">
        <v>19</v>
      </c>
      <c r="H188" s="155">
        <f>SUM(H155:H186)</f>
        <v>253.25</v>
      </c>
      <c r="I188" s="156" t="s">
        <v>281</v>
      </c>
      <c r="J188" s="157">
        <f>SUM(E188,H188)</f>
        <v>23.25</v>
      </c>
    </row>
    <row r="189" spans="1:10" x14ac:dyDescent="0.35">
      <c r="A189" s="7"/>
      <c r="B189" s="139"/>
      <c r="C189" s="174"/>
      <c r="D189" s="174"/>
      <c r="E189" s="221"/>
      <c r="F189" s="176"/>
      <c r="G189" s="176"/>
      <c r="H189" s="177"/>
      <c r="I189" s="263"/>
      <c r="J189" s="221"/>
    </row>
    <row r="190" spans="1:10" x14ac:dyDescent="0.35">
      <c r="A190" s="7"/>
      <c r="B190" s="139"/>
      <c r="C190" s="174"/>
      <c r="D190" s="174"/>
      <c r="E190" s="221"/>
      <c r="F190" s="176"/>
      <c r="G190" s="176"/>
      <c r="H190" s="177"/>
      <c r="I190" s="263"/>
      <c r="J190" s="221"/>
    </row>
    <row r="191" spans="1:10" ht="16" thickBot="1" x14ac:dyDescent="0.4">
      <c r="A191" s="169"/>
      <c r="B191" s="29"/>
      <c r="C191" s="170"/>
      <c r="D191" s="170"/>
      <c r="E191" s="239"/>
      <c r="F191" s="172"/>
      <c r="G191" s="29"/>
      <c r="H191" s="173"/>
      <c r="I191" s="29"/>
      <c r="J191" s="29"/>
    </row>
    <row r="192" spans="1:10" ht="16" thickBot="1" x14ac:dyDescent="0.4">
      <c r="A192" s="168" t="s">
        <v>278</v>
      </c>
      <c r="B192" s="94" t="s">
        <v>279</v>
      </c>
      <c r="C192" s="226"/>
      <c r="D192" s="151" t="s">
        <v>18</v>
      </c>
      <c r="E192" s="253">
        <f>SUM(E153,E117,E88,E60,E35,E17,E10)</f>
        <v>-1110</v>
      </c>
      <c r="F192" s="153"/>
      <c r="G192" s="227" t="s">
        <v>19</v>
      </c>
      <c r="H192" s="155">
        <f>SUM(H188,H153,H117,H88,H60,H35,H17,H10)</f>
        <v>2930.79</v>
      </c>
      <c r="I192" s="156" t="s">
        <v>1929</v>
      </c>
      <c r="J192" s="157">
        <f>SUM(H192,E192)</f>
        <v>1820.79</v>
      </c>
    </row>
    <row r="193" spans="1:10" x14ac:dyDescent="0.35">
      <c r="A193" s="229"/>
      <c r="B193" s="229"/>
      <c r="C193" s="229"/>
      <c r="D193" s="229"/>
      <c r="E193" s="229"/>
      <c r="F193" s="229"/>
      <c r="G193" s="229"/>
      <c r="H193" s="229"/>
      <c r="I193" s="229"/>
      <c r="J193" s="229"/>
    </row>
    <row r="194" spans="1:10" x14ac:dyDescent="0.35">
      <c r="A194" s="229"/>
      <c r="B194" s="229"/>
      <c r="C194" s="229"/>
      <c r="D194" s="229"/>
      <c r="E194" s="229"/>
      <c r="F194" s="229"/>
      <c r="G194" s="229"/>
      <c r="H194" s="229"/>
      <c r="I194" s="229"/>
      <c r="J194" s="229"/>
    </row>
    <row r="195" spans="1:10" x14ac:dyDescent="0.35">
      <c r="A195" s="229"/>
      <c r="B195" s="229"/>
      <c r="C195" s="229"/>
      <c r="D195" s="229"/>
      <c r="E195" s="229"/>
      <c r="F195" s="229"/>
      <c r="G195" s="229"/>
      <c r="H195" s="229"/>
      <c r="I195" s="229"/>
      <c r="J195" s="229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Normal="100" workbookViewId="0">
      <selection activeCell="I8" sqref="I8"/>
    </sheetView>
  </sheetViews>
  <sheetFormatPr defaultColWidth="8.90625" defaultRowHeight="15.5" x14ac:dyDescent="0.35"/>
  <cols>
    <col min="1" max="1" width="24" style="3" bestFit="1" customWidth="1"/>
    <col min="2" max="2" width="18.453125" style="3" bestFit="1" customWidth="1"/>
    <col min="3" max="3" width="16.54296875" style="3" bestFit="1" customWidth="1"/>
    <col min="4" max="4" width="7.6328125" style="3" bestFit="1" customWidth="1"/>
    <col min="5" max="5" width="12.90625" style="3" bestFit="1" customWidth="1"/>
    <col min="6" max="6" width="13.36328125" style="39" bestFit="1" customWidth="1"/>
    <col min="7" max="7" width="19" style="3" bestFit="1" customWidth="1"/>
    <col min="8" max="8" width="10" style="3" bestFit="1" customWidth="1"/>
    <col min="9" max="16384" width="8.90625" style="3"/>
  </cols>
  <sheetData>
    <row r="1" spans="1:8" x14ac:dyDescent="0.35">
      <c r="A1" s="1" t="s">
        <v>1601</v>
      </c>
      <c r="B1" s="1" t="s">
        <v>1588</v>
      </c>
      <c r="C1" s="1" t="s">
        <v>1589</v>
      </c>
      <c r="D1" s="1"/>
      <c r="E1" s="1" t="s">
        <v>1590</v>
      </c>
      <c r="F1" s="1"/>
      <c r="G1" s="1" t="s">
        <v>630</v>
      </c>
      <c r="H1" s="2" t="s">
        <v>280</v>
      </c>
    </row>
    <row r="2" spans="1:8" x14ac:dyDescent="0.35">
      <c r="A2" s="1" t="s">
        <v>2015</v>
      </c>
      <c r="B2" s="2">
        <v>43</v>
      </c>
      <c r="C2" s="2">
        <v>123.36</v>
      </c>
      <c r="D2" s="1"/>
      <c r="E2" s="4">
        <f>285+E25</f>
        <v>385</v>
      </c>
      <c r="F2" s="1"/>
      <c r="G2" s="4">
        <f>SUM(E2:F2,H45,H59,H68)+H25</f>
        <v>781.5</v>
      </c>
      <c r="H2" s="4">
        <v>396.5</v>
      </c>
    </row>
    <row r="3" spans="1:8" s="29" customFormat="1" x14ac:dyDescent="0.35">
      <c r="A3" s="27"/>
      <c r="B3" s="530"/>
      <c r="C3" s="530"/>
      <c r="D3" s="315"/>
      <c r="E3" s="316"/>
      <c r="F3" s="315"/>
      <c r="G3" s="316"/>
      <c r="H3" s="316"/>
    </row>
    <row r="4" spans="1:8" s="29" customFormat="1" x14ac:dyDescent="0.35">
      <c r="A4" s="27" t="s">
        <v>2075</v>
      </c>
      <c r="B4" s="530"/>
      <c r="C4" s="530"/>
      <c r="D4" s="315"/>
      <c r="E4" s="316"/>
      <c r="F4" s="315"/>
      <c r="G4" s="316"/>
      <c r="H4" s="316"/>
    </row>
    <row r="5" spans="1:8" s="29" customFormat="1" x14ac:dyDescent="0.35">
      <c r="A5" s="27"/>
      <c r="B5" s="530"/>
      <c r="C5" s="530"/>
      <c r="D5" s="315"/>
      <c r="E5" s="316"/>
      <c r="F5" s="315"/>
      <c r="G5" s="316"/>
      <c r="H5" s="316"/>
    </row>
    <row r="6" spans="1:8" s="29" customFormat="1" x14ac:dyDescent="0.35">
      <c r="A6" s="27"/>
      <c r="B6" s="530"/>
      <c r="C6" s="530"/>
      <c r="D6" s="315"/>
      <c r="E6" s="316"/>
      <c r="F6" s="315"/>
      <c r="G6" s="316"/>
      <c r="H6" s="316"/>
    </row>
    <row r="7" spans="1:8" s="29" customFormat="1" x14ac:dyDescent="0.35">
      <c r="A7" s="27"/>
      <c r="B7" s="530"/>
      <c r="C7" s="530"/>
      <c r="D7" s="315"/>
      <c r="E7" s="316"/>
      <c r="F7" s="315"/>
      <c r="G7" s="316"/>
      <c r="H7" s="316"/>
    </row>
    <row r="8" spans="1:8" s="29" customFormat="1" x14ac:dyDescent="0.35">
      <c r="A8" s="27"/>
      <c r="B8" s="530"/>
      <c r="C8" s="530"/>
      <c r="D8" s="315"/>
      <c r="E8" s="316"/>
      <c r="F8" s="315"/>
      <c r="G8" s="316"/>
      <c r="H8" s="316"/>
    </row>
    <row r="9" spans="1:8" s="29" customFormat="1" x14ac:dyDescent="0.35">
      <c r="A9" s="27"/>
      <c r="B9" s="530"/>
      <c r="C9" s="530"/>
      <c r="D9" s="315"/>
      <c r="E9" s="316"/>
      <c r="F9" s="315"/>
      <c r="G9" s="316"/>
      <c r="H9" s="316"/>
    </row>
    <row r="10" spans="1:8" s="29" customFormat="1" x14ac:dyDescent="0.35">
      <c r="A10" s="27"/>
      <c r="B10" s="530"/>
      <c r="C10" s="530"/>
      <c r="D10" s="315"/>
      <c r="E10" s="316"/>
      <c r="F10" s="315"/>
      <c r="G10" s="316"/>
      <c r="H10" s="316"/>
    </row>
    <row r="11" spans="1:8" s="29" customFormat="1" x14ac:dyDescent="0.35">
      <c r="A11" s="27"/>
      <c r="B11" s="530"/>
      <c r="C11" s="530"/>
      <c r="D11" s="315"/>
      <c r="E11" s="316"/>
      <c r="F11" s="315"/>
      <c r="G11" s="316"/>
      <c r="H11" s="316"/>
    </row>
    <row r="12" spans="1:8" s="29" customFormat="1" x14ac:dyDescent="0.35">
      <c r="A12" s="27"/>
      <c r="B12" s="530"/>
      <c r="C12" s="530"/>
      <c r="D12" s="315"/>
      <c r="E12" s="316"/>
      <c r="F12" s="315"/>
      <c r="G12" s="316"/>
      <c r="H12" s="316"/>
    </row>
    <row r="13" spans="1:8" s="29" customFormat="1" x14ac:dyDescent="0.35">
      <c r="A13" s="27"/>
      <c r="B13" s="530"/>
      <c r="C13" s="530"/>
      <c r="D13" s="315"/>
      <c r="E13" s="316"/>
      <c r="F13" s="315"/>
      <c r="G13" s="316"/>
      <c r="H13" s="316"/>
    </row>
    <row r="14" spans="1:8" s="29" customFormat="1" x14ac:dyDescent="0.35">
      <c r="A14" s="27"/>
      <c r="B14" s="530"/>
      <c r="C14" s="530"/>
      <c r="D14" s="315"/>
      <c r="E14" s="316"/>
      <c r="F14" s="315"/>
      <c r="G14" s="316"/>
      <c r="H14" s="316"/>
    </row>
    <row r="15" spans="1:8" s="29" customFormat="1" x14ac:dyDescent="0.35">
      <c r="A15" s="27" t="s">
        <v>1802</v>
      </c>
      <c r="B15" s="440" t="s">
        <v>866</v>
      </c>
      <c r="C15" s="440">
        <v>110</v>
      </c>
      <c r="D15" s="31"/>
      <c r="E15" s="441">
        <v>-10</v>
      </c>
      <c r="F15" s="315"/>
      <c r="G15" s="316" t="s">
        <v>23</v>
      </c>
      <c r="H15" s="316"/>
    </row>
    <row r="16" spans="1:8" s="29" customFormat="1" x14ac:dyDescent="0.35">
      <c r="A16" s="27"/>
      <c r="B16" s="440" t="s">
        <v>8</v>
      </c>
      <c r="C16" s="440">
        <v>40</v>
      </c>
      <c r="D16" s="31"/>
      <c r="E16" s="441">
        <v>-10</v>
      </c>
      <c r="F16" s="315"/>
      <c r="G16" s="316" t="s">
        <v>23</v>
      </c>
      <c r="H16" s="316"/>
    </row>
    <row r="17" spans="1:8" s="29" customFormat="1" x14ac:dyDescent="0.35">
      <c r="A17" s="27"/>
      <c r="B17" s="440" t="s">
        <v>831</v>
      </c>
      <c r="C17" s="440">
        <v>25</v>
      </c>
      <c r="D17" s="31"/>
      <c r="E17" s="441">
        <v>-10</v>
      </c>
      <c r="F17" s="315"/>
      <c r="G17" s="316" t="s">
        <v>23</v>
      </c>
      <c r="H17" s="316"/>
    </row>
    <row r="18" spans="1:8" s="29" customFormat="1" x14ac:dyDescent="0.35">
      <c r="A18" s="27"/>
      <c r="B18" s="440" t="s">
        <v>1248</v>
      </c>
      <c r="C18" s="440">
        <v>66</v>
      </c>
      <c r="D18" s="31"/>
      <c r="E18" s="441">
        <v>-10</v>
      </c>
      <c r="F18" s="315"/>
      <c r="G18" s="316" t="s">
        <v>23</v>
      </c>
      <c r="H18" s="316"/>
    </row>
    <row r="19" spans="1:8" s="29" customFormat="1" ht="16" thickBot="1" x14ac:dyDescent="0.4">
      <c r="A19" s="27"/>
      <c r="B19" s="440" t="s">
        <v>217</v>
      </c>
      <c r="C19" s="442">
        <v>28</v>
      </c>
      <c r="D19" s="400"/>
      <c r="E19" s="443">
        <v>-10</v>
      </c>
      <c r="F19" s="318"/>
      <c r="G19" s="319" t="s">
        <v>814</v>
      </c>
      <c r="H19" s="319"/>
    </row>
    <row r="20" spans="1:8" s="29" customFormat="1" ht="16" thickBot="1" x14ac:dyDescent="0.4">
      <c r="A20" s="27"/>
      <c r="B20" s="17" t="s">
        <v>5</v>
      </c>
      <c r="C20" s="436">
        <v>45</v>
      </c>
      <c r="D20" s="437"/>
      <c r="E20" s="438">
        <v>-10</v>
      </c>
      <c r="F20" s="437" t="s">
        <v>38</v>
      </c>
      <c r="G20" s="438" t="s">
        <v>73</v>
      </c>
      <c r="H20" s="439">
        <v>60</v>
      </c>
    </row>
    <row r="21" spans="1:8" s="29" customFormat="1" x14ac:dyDescent="0.35">
      <c r="A21" s="27"/>
      <c r="B21" s="440" t="s">
        <v>1402</v>
      </c>
      <c r="C21" s="444">
        <v>250</v>
      </c>
      <c r="D21" s="445"/>
      <c r="E21" s="446">
        <v>-10</v>
      </c>
      <c r="F21" s="325"/>
      <c r="G21" s="327" t="s">
        <v>221</v>
      </c>
      <c r="H21" s="327"/>
    </row>
    <row r="22" spans="1:8" s="29" customFormat="1" x14ac:dyDescent="0.35">
      <c r="A22" s="27"/>
      <c r="B22" s="440" t="s">
        <v>314</v>
      </c>
      <c r="C22" s="440">
        <v>66</v>
      </c>
      <c r="D22" s="31"/>
      <c r="E22" s="441">
        <v>-10</v>
      </c>
      <c r="F22" s="315"/>
      <c r="G22" s="316" t="s">
        <v>545</v>
      </c>
      <c r="H22" s="316"/>
    </row>
    <row r="23" spans="1:8" s="29" customFormat="1" x14ac:dyDescent="0.35">
      <c r="A23" s="27"/>
      <c r="B23" s="440" t="s">
        <v>839</v>
      </c>
      <c r="C23" s="440">
        <v>150</v>
      </c>
      <c r="D23" s="31"/>
      <c r="E23" s="441">
        <v>-10</v>
      </c>
      <c r="F23" s="315"/>
      <c r="G23" s="316" t="s">
        <v>7</v>
      </c>
      <c r="H23" s="316"/>
    </row>
    <row r="24" spans="1:8" s="29" customFormat="1" x14ac:dyDescent="0.35">
      <c r="A24" s="27"/>
      <c r="B24" s="440" t="s">
        <v>1480</v>
      </c>
      <c r="C24" s="442">
        <v>80</v>
      </c>
      <c r="D24" s="400"/>
      <c r="E24" s="443">
        <v>-10</v>
      </c>
      <c r="F24" s="318"/>
      <c r="G24" s="319" t="s">
        <v>23</v>
      </c>
      <c r="H24" s="319"/>
    </row>
    <row r="25" spans="1:8" s="29" customFormat="1" x14ac:dyDescent="0.35">
      <c r="A25" s="27"/>
      <c r="B25" s="409"/>
      <c r="C25" s="2">
        <v>2021</v>
      </c>
      <c r="D25" s="1" t="s">
        <v>18</v>
      </c>
      <c r="E25" s="4">
        <v>100</v>
      </c>
      <c r="F25" s="1"/>
      <c r="G25" s="4" t="s">
        <v>19</v>
      </c>
      <c r="H25" s="4">
        <v>60</v>
      </c>
    </row>
    <row r="26" spans="1:8" s="29" customFormat="1" x14ac:dyDescent="0.35">
      <c r="A26" s="27"/>
      <c r="B26" s="409"/>
      <c r="C26" s="409"/>
      <c r="D26" s="27"/>
      <c r="E26" s="434"/>
      <c r="F26" s="27"/>
      <c r="G26" s="434"/>
      <c r="H26" s="434"/>
    </row>
    <row r="27" spans="1:8" s="29" customFormat="1" x14ac:dyDescent="0.35">
      <c r="A27" s="27"/>
      <c r="B27" s="409"/>
      <c r="C27" s="409"/>
      <c r="D27" s="27"/>
      <c r="E27" s="434"/>
      <c r="F27" s="27"/>
      <c r="G27" s="434"/>
      <c r="H27" s="434"/>
    </row>
    <row r="28" spans="1:8" s="29" customFormat="1" x14ac:dyDescent="0.35">
      <c r="A28" s="27"/>
      <c r="B28" s="409"/>
      <c r="C28" s="409"/>
      <c r="D28" s="27"/>
      <c r="E28" s="434"/>
      <c r="F28" s="27"/>
      <c r="G28" s="434"/>
      <c r="H28" s="434"/>
    </row>
    <row r="29" spans="1:8" s="55" customFormat="1" x14ac:dyDescent="0.35">
      <c r="A29" s="435" t="s">
        <v>1803</v>
      </c>
      <c r="B29" s="435" t="s">
        <v>1804</v>
      </c>
      <c r="F29" s="25"/>
    </row>
    <row r="30" spans="1:8" s="5" customFormat="1" x14ac:dyDescent="0.35">
      <c r="F30" s="379"/>
    </row>
    <row r="31" spans="1:8" ht="16" thickBot="1" x14ac:dyDescent="0.4"/>
    <row r="32" spans="1:8" x14ac:dyDescent="0.35">
      <c r="A32" s="59" t="s">
        <v>1266</v>
      </c>
      <c r="B32" s="60" t="s">
        <v>1267</v>
      </c>
      <c r="C32" s="61" t="s">
        <v>380</v>
      </c>
      <c r="D32" s="61"/>
      <c r="E32" s="62">
        <v>-10</v>
      </c>
      <c r="F32" s="63"/>
      <c r="G32" s="64" t="s">
        <v>23</v>
      </c>
      <c r="H32" s="65">
        <v>0</v>
      </c>
    </row>
    <row r="33" spans="1:8" x14ac:dyDescent="0.35">
      <c r="A33" s="59"/>
      <c r="B33" s="66" t="s">
        <v>72</v>
      </c>
      <c r="C33" s="67" t="s">
        <v>249</v>
      </c>
      <c r="D33" s="67"/>
      <c r="E33" s="68">
        <v>-10</v>
      </c>
      <c r="F33" s="69"/>
      <c r="G33" s="70" t="s">
        <v>102</v>
      </c>
      <c r="H33" s="71">
        <v>0</v>
      </c>
    </row>
    <row r="34" spans="1:8" x14ac:dyDescent="0.35">
      <c r="A34" s="59"/>
      <c r="B34" s="301" t="s">
        <v>47</v>
      </c>
      <c r="C34" s="302" t="s">
        <v>189</v>
      </c>
      <c r="D34" s="302"/>
      <c r="E34" s="303">
        <v>-10</v>
      </c>
      <c r="F34" s="304"/>
      <c r="G34" s="305" t="s">
        <v>43</v>
      </c>
      <c r="H34" s="306">
        <v>0</v>
      </c>
    </row>
    <row r="35" spans="1:8" x14ac:dyDescent="0.35">
      <c r="A35" s="59"/>
      <c r="B35" s="301" t="s">
        <v>135</v>
      </c>
      <c r="C35" s="302" t="s">
        <v>380</v>
      </c>
      <c r="D35" s="302"/>
      <c r="E35" s="303">
        <v>-10</v>
      </c>
      <c r="F35" s="304"/>
      <c r="G35" s="305" t="s">
        <v>294</v>
      </c>
      <c r="H35" s="306">
        <v>0</v>
      </c>
    </row>
    <row r="36" spans="1:8" x14ac:dyDescent="0.35">
      <c r="A36" s="59"/>
      <c r="B36" s="301" t="s">
        <v>31</v>
      </c>
      <c r="C36" s="302" t="s">
        <v>249</v>
      </c>
      <c r="D36" s="302"/>
      <c r="E36" s="303">
        <v>-10</v>
      </c>
      <c r="F36" s="304"/>
      <c r="G36" s="305" t="s">
        <v>294</v>
      </c>
      <c r="H36" s="306">
        <v>0</v>
      </c>
    </row>
    <row r="37" spans="1:8" x14ac:dyDescent="0.35">
      <c r="A37" s="59"/>
      <c r="B37" s="301" t="s">
        <v>51</v>
      </c>
      <c r="C37" s="302" t="s">
        <v>549</v>
      </c>
      <c r="D37" s="302"/>
      <c r="E37" s="303">
        <v>-4</v>
      </c>
      <c r="F37" s="304"/>
      <c r="G37" s="305" t="s">
        <v>43</v>
      </c>
      <c r="H37" s="306">
        <v>0</v>
      </c>
    </row>
    <row r="38" spans="1:8" x14ac:dyDescent="0.35">
      <c r="A38" s="59"/>
      <c r="B38" s="298" t="s">
        <v>5</v>
      </c>
      <c r="C38" s="299" t="s">
        <v>767</v>
      </c>
      <c r="D38" s="299"/>
      <c r="E38" s="107">
        <v>-5</v>
      </c>
      <c r="F38" s="72" t="s">
        <v>63</v>
      </c>
      <c r="G38" s="106" t="s">
        <v>154</v>
      </c>
      <c r="H38" s="300">
        <v>47.5</v>
      </c>
    </row>
    <row r="39" spans="1:8" x14ac:dyDescent="0.35">
      <c r="A39" s="59"/>
      <c r="B39" s="301" t="s">
        <v>789</v>
      </c>
      <c r="C39" s="302" t="s">
        <v>386</v>
      </c>
      <c r="D39" s="302"/>
      <c r="E39" s="303">
        <v>-5</v>
      </c>
      <c r="F39" s="304"/>
      <c r="G39" s="305" t="s">
        <v>43</v>
      </c>
      <c r="H39" s="306">
        <v>0</v>
      </c>
    </row>
    <row r="40" spans="1:8" x14ac:dyDescent="0.35">
      <c r="A40" s="59"/>
      <c r="B40" s="66" t="s">
        <v>1040</v>
      </c>
      <c r="C40" s="67" t="s">
        <v>386</v>
      </c>
      <c r="D40" s="67"/>
      <c r="E40" s="68">
        <v>-5</v>
      </c>
      <c r="F40" s="69"/>
      <c r="G40" s="73" t="s">
        <v>102</v>
      </c>
      <c r="H40" s="71">
        <v>0</v>
      </c>
    </row>
    <row r="41" spans="1:8" x14ac:dyDescent="0.35">
      <c r="A41" s="59"/>
      <c r="B41" s="66" t="s">
        <v>668</v>
      </c>
      <c r="C41" s="67" t="s">
        <v>355</v>
      </c>
      <c r="D41" s="67"/>
      <c r="E41" s="68">
        <v>-4</v>
      </c>
      <c r="F41" s="69"/>
      <c r="G41" s="73" t="s">
        <v>23</v>
      </c>
      <c r="H41" s="71">
        <v>0</v>
      </c>
    </row>
    <row r="42" spans="1:8" x14ac:dyDescent="0.35">
      <c r="A42" s="59"/>
      <c r="B42" s="66" t="s">
        <v>1051</v>
      </c>
      <c r="C42" s="67" t="s">
        <v>355</v>
      </c>
      <c r="D42" s="67"/>
      <c r="E42" s="68">
        <v>-4</v>
      </c>
      <c r="F42" s="69"/>
      <c r="G42" s="73" t="s">
        <v>23</v>
      </c>
      <c r="H42" s="71">
        <v>0</v>
      </c>
    </row>
    <row r="43" spans="1:8" x14ac:dyDescent="0.35">
      <c r="A43" s="59"/>
      <c r="B43" s="66" t="s">
        <v>801</v>
      </c>
      <c r="C43" s="67" t="s">
        <v>1269</v>
      </c>
      <c r="D43" s="67"/>
      <c r="E43" s="68">
        <v>-4</v>
      </c>
      <c r="F43" s="69"/>
      <c r="G43" s="70" t="s">
        <v>411</v>
      </c>
      <c r="H43" s="71">
        <v>0</v>
      </c>
    </row>
    <row r="44" spans="1:8" ht="16" thickBot="1" x14ac:dyDescent="0.4">
      <c r="A44" s="59"/>
      <c r="B44" s="74" t="s">
        <v>1191</v>
      </c>
      <c r="C44" s="75" t="s">
        <v>340</v>
      </c>
      <c r="D44" s="75"/>
      <c r="E44" s="76">
        <v>-4</v>
      </c>
      <c r="F44" s="77"/>
      <c r="G44" s="78" t="s">
        <v>411</v>
      </c>
      <c r="H44" s="79">
        <v>0</v>
      </c>
    </row>
    <row r="45" spans="1:8" x14ac:dyDescent="0.35">
      <c r="C45" s="1">
        <v>2019</v>
      </c>
      <c r="D45" s="2" t="s">
        <v>18</v>
      </c>
      <c r="E45" s="24">
        <f>SUM(E32:E44)</f>
        <v>-85</v>
      </c>
      <c r="F45" s="1"/>
      <c r="G45" s="1" t="s">
        <v>1230</v>
      </c>
      <c r="H45" s="24">
        <f>SUM(H32:H44)</f>
        <v>47.5</v>
      </c>
    </row>
    <row r="46" spans="1:8" s="55" customFormat="1" x14ac:dyDescent="0.35">
      <c r="F46" s="25"/>
    </row>
    <row r="47" spans="1:8" x14ac:dyDescent="0.35">
      <c r="A47" s="9"/>
      <c r="C47" s="80"/>
      <c r="D47" s="80"/>
      <c r="E47" s="42"/>
      <c r="F47" s="81"/>
      <c r="H47" s="42"/>
    </row>
    <row r="48" spans="1:8" x14ac:dyDescent="0.35">
      <c r="A48" s="9" t="s">
        <v>1602</v>
      </c>
      <c r="B48" s="10" t="s">
        <v>488</v>
      </c>
      <c r="C48" s="11" t="s">
        <v>343</v>
      </c>
      <c r="D48" s="11"/>
      <c r="E48" s="12">
        <v>-10</v>
      </c>
      <c r="F48" s="13"/>
      <c r="G48" s="10" t="s">
        <v>23</v>
      </c>
      <c r="H48" s="12">
        <v>0</v>
      </c>
    </row>
    <row r="49" spans="1:8" x14ac:dyDescent="0.35">
      <c r="A49" s="9"/>
      <c r="B49" s="10" t="s">
        <v>253</v>
      </c>
      <c r="C49" s="11" t="s">
        <v>169</v>
      </c>
      <c r="D49" s="11"/>
      <c r="E49" s="12">
        <v>-10</v>
      </c>
      <c r="F49" s="13"/>
      <c r="G49" s="10" t="s">
        <v>92</v>
      </c>
      <c r="H49" s="12">
        <v>0</v>
      </c>
    </row>
    <row r="50" spans="1:8" x14ac:dyDescent="0.35">
      <c r="A50" s="9"/>
      <c r="B50" s="307" t="s">
        <v>180</v>
      </c>
      <c r="C50" s="308" t="s">
        <v>249</v>
      </c>
      <c r="D50" s="308"/>
      <c r="E50" s="309">
        <v>-10</v>
      </c>
      <c r="F50" s="17" t="s">
        <v>38</v>
      </c>
      <c r="G50" s="307" t="s">
        <v>73</v>
      </c>
      <c r="H50" s="309">
        <v>55</v>
      </c>
    </row>
    <row r="51" spans="1:8" x14ac:dyDescent="0.35">
      <c r="A51" s="9"/>
      <c r="B51" s="10" t="s">
        <v>5</v>
      </c>
      <c r="C51" s="11" t="s">
        <v>189</v>
      </c>
      <c r="D51" s="11"/>
      <c r="E51" s="12">
        <v>-10</v>
      </c>
      <c r="F51" s="13"/>
      <c r="G51" s="10" t="s">
        <v>43</v>
      </c>
      <c r="H51" s="12">
        <v>0</v>
      </c>
    </row>
    <row r="52" spans="1:8" x14ac:dyDescent="0.35">
      <c r="A52" s="9"/>
      <c r="B52" s="10" t="s">
        <v>314</v>
      </c>
      <c r="C52" s="11" t="s">
        <v>189</v>
      </c>
      <c r="D52" s="11"/>
      <c r="E52" s="12">
        <v>-10</v>
      </c>
      <c r="F52" s="13"/>
      <c r="G52" s="10" t="s">
        <v>60</v>
      </c>
      <c r="H52" s="12">
        <v>0</v>
      </c>
    </row>
    <row r="53" spans="1:8" x14ac:dyDescent="0.35">
      <c r="A53" s="9"/>
      <c r="B53" s="307" t="s">
        <v>831</v>
      </c>
      <c r="C53" s="308" t="s">
        <v>302</v>
      </c>
      <c r="D53" s="308"/>
      <c r="E53" s="309">
        <v>-10</v>
      </c>
      <c r="F53" s="17" t="s">
        <v>38</v>
      </c>
      <c r="G53" s="307" t="s">
        <v>39</v>
      </c>
      <c r="H53" s="309">
        <v>85</v>
      </c>
    </row>
    <row r="54" spans="1:8" x14ac:dyDescent="0.35">
      <c r="A54" s="9"/>
      <c r="B54" s="10" t="s">
        <v>789</v>
      </c>
      <c r="C54" s="11" t="s">
        <v>549</v>
      </c>
      <c r="D54" s="11"/>
      <c r="E54" s="12">
        <v>-10</v>
      </c>
      <c r="F54" s="13"/>
      <c r="G54" s="10" t="s">
        <v>157</v>
      </c>
      <c r="H54" s="12">
        <v>0</v>
      </c>
    </row>
    <row r="55" spans="1:8" x14ac:dyDescent="0.35">
      <c r="A55" s="9"/>
      <c r="B55" s="10" t="s">
        <v>10</v>
      </c>
      <c r="C55" s="11" t="s">
        <v>549</v>
      </c>
      <c r="D55" s="11"/>
      <c r="E55" s="12">
        <v>-10</v>
      </c>
      <c r="F55" s="13"/>
      <c r="G55" s="10" t="s">
        <v>71</v>
      </c>
      <c r="H55" s="12">
        <v>0</v>
      </c>
    </row>
    <row r="56" spans="1:8" x14ac:dyDescent="0.35">
      <c r="A56" s="9"/>
      <c r="B56" s="10" t="s">
        <v>809</v>
      </c>
      <c r="C56" s="11" t="s">
        <v>549</v>
      </c>
      <c r="D56" s="11"/>
      <c r="E56" s="12">
        <v>-10</v>
      </c>
      <c r="F56" s="13"/>
      <c r="G56" s="10" t="s">
        <v>23</v>
      </c>
      <c r="H56" s="12">
        <v>0</v>
      </c>
    </row>
    <row r="57" spans="1:8" x14ac:dyDescent="0.35">
      <c r="A57" s="9"/>
      <c r="B57" s="10" t="s">
        <v>82</v>
      </c>
      <c r="C57" s="11" t="s">
        <v>319</v>
      </c>
      <c r="D57" s="11"/>
      <c r="E57" s="12">
        <v>-10</v>
      </c>
      <c r="F57" s="13"/>
      <c r="G57" s="10" t="s">
        <v>71</v>
      </c>
      <c r="H57" s="12">
        <v>0</v>
      </c>
    </row>
    <row r="58" spans="1:8" x14ac:dyDescent="0.35">
      <c r="A58" s="9"/>
      <c r="B58" s="10" t="s">
        <v>51</v>
      </c>
      <c r="C58" s="11" t="s">
        <v>386</v>
      </c>
      <c r="D58" s="11"/>
      <c r="E58" s="12">
        <v>-10</v>
      </c>
      <c r="F58" s="13"/>
      <c r="G58" s="10" t="s">
        <v>23</v>
      </c>
      <c r="H58" s="12">
        <v>0</v>
      </c>
    </row>
    <row r="59" spans="1:8" ht="16" thickBot="1" x14ac:dyDescent="0.4">
      <c r="A59" s="9"/>
      <c r="C59" s="82" t="s">
        <v>1603</v>
      </c>
      <c r="D59" s="83" t="s">
        <v>18</v>
      </c>
      <c r="E59" s="84">
        <f>SUM(E48:E58)</f>
        <v>-110</v>
      </c>
      <c r="F59" s="85"/>
      <c r="G59" s="86" t="s">
        <v>19</v>
      </c>
      <c r="H59" s="87">
        <f>SUM(H48:H58)</f>
        <v>140</v>
      </c>
    </row>
    <row r="61" spans="1:8" s="88" customFormat="1" x14ac:dyDescent="0.35">
      <c r="F61" s="89"/>
    </row>
    <row r="62" spans="1:8" x14ac:dyDescent="0.35">
      <c r="A62" s="9" t="s">
        <v>1604</v>
      </c>
      <c r="B62" s="307" t="s">
        <v>516</v>
      </c>
      <c r="C62" s="308" t="s">
        <v>343</v>
      </c>
      <c r="D62" s="308"/>
      <c r="E62" s="309">
        <v>-10</v>
      </c>
      <c r="F62" s="17" t="s">
        <v>63</v>
      </c>
      <c r="G62" s="307" t="s">
        <v>39</v>
      </c>
      <c r="H62" s="309">
        <v>27</v>
      </c>
    </row>
    <row r="63" spans="1:8" x14ac:dyDescent="0.35">
      <c r="A63" s="9"/>
      <c r="B63" s="310" t="s">
        <v>364</v>
      </c>
      <c r="C63" s="308" t="s">
        <v>309</v>
      </c>
      <c r="D63" s="308"/>
      <c r="E63" s="309">
        <v>-10</v>
      </c>
      <c r="F63" s="17" t="s">
        <v>63</v>
      </c>
      <c r="G63" s="307" t="s">
        <v>45</v>
      </c>
      <c r="H63" s="309">
        <v>35</v>
      </c>
    </row>
    <row r="64" spans="1:8" x14ac:dyDescent="0.35">
      <c r="A64" s="9"/>
      <c r="B64" s="293" t="s">
        <v>461</v>
      </c>
      <c r="C64" s="294" t="s">
        <v>309</v>
      </c>
      <c r="D64" s="294"/>
      <c r="E64" s="295">
        <v>-10</v>
      </c>
      <c r="F64" s="296"/>
      <c r="G64" s="293" t="s">
        <v>23</v>
      </c>
      <c r="H64" s="295">
        <v>0</v>
      </c>
    </row>
    <row r="65" spans="1:8" x14ac:dyDescent="0.35">
      <c r="A65" s="9"/>
      <c r="B65" s="293" t="s">
        <v>253</v>
      </c>
      <c r="C65" s="294" t="s">
        <v>391</v>
      </c>
      <c r="D65" s="294"/>
      <c r="E65" s="295">
        <v>-10</v>
      </c>
      <c r="F65" s="296"/>
      <c r="G65" s="293" t="s">
        <v>224</v>
      </c>
      <c r="H65" s="295">
        <v>0</v>
      </c>
    </row>
    <row r="66" spans="1:8" x14ac:dyDescent="0.35">
      <c r="A66" s="9"/>
      <c r="B66" s="293" t="s">
        <v>182</v>
      </c>
      <c r="C66" s="294" t="s">
        <v>302</v>
      </c>
      <c r="D66" s="294"/>
      <c r="E66" s="295">
        <v>-10</v>
      </c>
      <c r="F66" s="296"/>
      <c r="G66" s="293" t="s">
        <v>833</v>
      </c>
      <c r="H66" s="295">
        <v>0</v>
      </c>
    </row>
    <row r="67" spans="1:8" ht="16" thickBot="1" x14ac:dyDescent="0.4">
      <c r="A67" s="9"/>
      <c r="B67" s="307" t="s">
        <v>80</v>
      </c>
      <c r="C67" s="311" t="s">
        <v>549</v>
      </c>
      <c r="D67" s="311"/>
      <c r="E67" s="312">
        <v>-10</v>
      </c>
      <c r="F67" s="90"/>
      <c r="G67" s="313" t="s">
        <v>45</v>
      </c>
      <c r="H67" s="312">
        <v>87</v>
      </c>
    </row>
    <row r="68" spans="1:8" ht="16" thickBot="1" x14ac:dyDescent="0.4">
      <c r="A68" s="9"/>
      <c r="C68" s="91" t="s">
        <v>1592</v>
      </c>
      <c r="D68" s="92" t="s">
        <v>18</v>
      </c>
      <c r="E68" s="57">
        <f>SUM(E62:E67)</f>
        <v>-60</v>
      </c>
      <c r="F68" s="93"/>
      <c r="G68" s="56" t="s">
        <v>19</v>
      </c>
      <c r="H68" s="58">
        <f>SUM(H62:H67)</f>
        <v>149</v>
      </c>
    </row>
    <row r="69" spans="1:8" s="55" customFormat="1" x14ac:dyDescent="0.35">
      <c r="F69" s="25"/>
    </row>
    <row r="70" spans="1:8" x14ac:dyDescent="0.35">
      <c r="A70" s="9"/>
      <c r="B70" s="9"/>
      <c r="C70" s="80"/>
      <c r="D70" s="80"/>
      <c r="E70" s="42"/>
      <c r="F70" s="81"/>
      <c r="H70" s="42"/>
    </row>
    <row r="71" spans="1:8" x14ac:dyDescent="0.35">
      <c r="A71" s="9" t="s">
        <v>1605</v>
      </c>
      <c r="B71" s="10" t="s">
        <v>31</v>
      </c>
      <c r="C71" s="11">
        <v>51</v>
      </c>
      <c r="D71" s="11"/>
      <c r="E71" s="12">
        <v>-10</v>
      </c>
      <c r="F71" s="13"/>
      <c r="G71" s="10" t="s">
        <v>23</v>
      </c>
      <c r="H71" s="12">
        <v>0</v>
      </c>
    </row>
    <row r="72" spans="1:8" x14ac:dyDescent="0.35">
      <c r="A72" s="9"/>
      <c r="B72" s="293" t="s">
        <v>33</v>
      </c>
      <c r="C72" s="294">
        <v>67</v>
      </c>
      <c r="D72" s="294"/>
      <c r="E72" s="295">
        <v>-10</v>
      </c>
      <c r="F72" s="296"/>
      <c r="G72" s="293" t="s">
        <v>34</v>
      </c>
      <c r="H72" s="295">
        <v>0</v>
      </c>
    </row>
    <row r="73" spans="1:8" ht="16" thickBot="1" x14ac:dyDescent="0.4">
      <c r="A73" s="9"/>
      <c r="B73" s="10" t="s">
        <v>35</v>
      </c>
      <c r="C73" s="51">
        <v>29</v>
      </c>
      <c r="D73" s="51"/>
      <c r="E73" s="52">
        <v>-10</v>
      </c>
      <c r="F73" s="53"/>
      <c r="G73" s="54" t="s">
        <v>23</v>
      </c>
      <c r="H73" s="52">
        <v>0</v>
      </c>
    </row>
    <row r="74" spans="1:8" ht="16" thickBot="1" x14ac:dyDescent="0.4">
      <c r="C74" s="94">
        <v>2016</v>
      </c>
      <c r="D74" s="95" t="s">
        <v>18</v>
      </c>
      <c r="E74" s="57">
        <f>SUM(E71:E73)</f>
        <v>-30</v>
      </c>
      <c r="F74" s="56"/>
      <c r="G74" s="56" t="s">
        <v>19</v>
      </c>
      <c r="H74" s="58">
        <f>SUM(H71:H73)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H3" sqref="H3"/>
    </sheetView>
  </sheetViews>
  <sheetFormatPr defaultRowHeight="15.5" x14ac:dyDescent="0.35"/>
  <cols>
    <col min="1" max="1" width="25.6328125" style="3" bestFit="1" customWidth="1"/>
    <col min="2" max="2" width="22.6328125" style="3" bestFit="1" customWidth="1"/>
    <col min="3" max="3" width="16.54296875" style="3" bestFit="1" customWidth="1"/>
    <col min="4" max="4" width="4" style="3" customWidth="1"/>
    <col min="5" max="5" width="12.08984375" style="3" bestFit="1" customWidth="1"/>
    <col min="6" max="6" width="10.453125" style="3" bestFit="1" customWidth="1"/>
    <col min="7" max="7" width="19" style="3" bestFit="1" customWidth="1"/>
    <col min="8" max="8" width="9.54296875" style="3" bestFit="1" customWidth="1"/>
  </cols>
  <sheetData>
    <row r="1" spans="1:8" s="96" customFormat="1" x14ac:dyDescent="0.35">
      <c r="A1" s="43" t="s">
        <v>1606</v>
      </c>
      <c r="B1" s="44" t="s">
        <v>1588</v>
      </c>
      <c r="C1" s="44" t="s">
        <v>1589</v>
      </c>
      <c r="D1" s="44"/>
      <c r="E1" s="44" t="s">
        <v>1590</v>
      </c>
      <c r="F1" s="44"/>
      <c r="G1" s="44" t="s">
        <v>630</v>
      </c>
      <c r="H1" s="45" t="s">
        <v>280</v>
      </c>
    </row>
    <row r="2" spans="1:8" s="96" customFormat="1" ht="16" thickBot="1" x14ac:dyDescent="0.4">
      <c r="A2" s="46" t="s">
        <v>1615</v>
      </c>
      <c r="B2" s="47">
        <v>33</v>
      </c>
      <c r="C2" s="47">
        <v>71.48</v>
      </c>
      <c r="D2" s="48"/>
      <c r="E2" s="49">
        <v>295</v>
      </c>
      <c r="F2" s="48"/>
      <c r="G2" s="49">
        <f>SUM(H17,H38,H47)</f>
        <v>446.55</v>
      </c>
      <c r="H2" s="50">
        <v>151.55000000000001</v>
      </c>
    </row>
    <row r="3" spans="1:8" s="96" customFormat="1" x14ac:dyDescent="0.35">
      <c r="A3" s="5"/>
      <c r="B3" s="5"/>
      <c r="C3" s="5"/>
      <c r="D3" s="5"/>
      <c r="E3" s="5"/>
      <c r="F3" s="5"/>
      <c r="G3" s="5"/>
      <c r="H3" s="5"/>
    </row>
    <row r="5" spans="1:8" x14ac:dyDescent="0.35">
      <c r="A5" s="9" t="s">
        <v>1295</v>
      </c>
      <c r="B5" s="10" t="s">
        <v>703</v>
      </c>
      <c r="C5" s="11" t="s">
        <v>6</v>
      </c>
      <c r="D5" s="11"/>
      <c r="E5" s="12">
        <v>-10</v>
      </c>
      <c r="F5" s="108"/>
      <c r="G5" s="10" t="s">
        <v>13</v>
      </c>
      <c r="H5" s="12">
        <v>0</v>
      </c>
    </row>
    <row r="6" spans="1:8" x14ac:dyDescent="0.35">
      <c r="A6" s="9"/>
      <c r="B6" s="10" t="s">
        <v>888</v>
      </c>
      <c r="C6" s="11" t="s">
        <v>380</v>
      </c>
      <c r="D6" s="11"/>
      <c r="E6" s="12">
        <v>-10</v>
      </c>
      <c r="F6" s="108"/>
      <c r="G6" s="10" t="s">
        <v>720</v>
      </c>
      <c r="H6" s="12">
        <v>0</v>
      </c>
    </row>
    <row r="7" spans="1:8" x14ac:dyDescent="0.35">
      <c r="A7" s="9"/>
      <c r="B7" s="10" t="s">
        <v>392</v>
      </c>
      <c r="C7" s="11" t="s">
        <v>380</v>
      </c>
      <c r="D7" s="11"/>
      <c r="E7" s="12">
        <v>-10</v>
      </c>
      <c r="F7" s="108"/>
      <c r="G7" s="10" t="s">
        <v>142</v>
      </c>
      <c r="H7" s="12">
        <v>0</v>
      </c>
    </row>
    <row r="8" spans="1:8" x14ac:dyDescent="0.35">
      <c r="A8" s="9"/>
      <c r="B8" s="10" t="s">
        <v>755</v>
      </c>
      <c r="C8" s="11" t="s">
        <v>186</v>
      </c>
      <c r="D8" s="11"/>
      <c r="E8" s="12">
        <v>-10</v>
      </c>
      <c r="F8" s="108"/>
      <c r="G8" s="10" t="s">
        <v>720</v>
      </c>
      <c r="H8" s="12">
        <v>0</v>
      </c>
    </row>
    <row r="9" spans="1:8" x14ac:dyDescent="0.35">
      <c r="A9" s="9"/>
      <c r="B9" s="10" t="s">
        <v>898</v>
      </c>
      <c r="C9" s="11" t="s">
        <v>813</v>
      </c>
      <c r="D9" s="11"/>
      <c r="E9" s="12">
        <v>-5</v>
      </c>
      <c r="F9" s="108"/>
      <c r="G9" s="10" t="s">
        <v>99</v>
      </c>
      <c r="H9" s="12">
        <v>0</v>
      </c>
    </row>
    <row r="10" spans="1:8" x14ac:dyDescent="0.35">
      <c r="A10" s="9"/>
      <c r="B10" s="10" t="s">
        <v>5</v>
      </c>
      <c r="C10" s="11" t="s">
        <v>391</v>
      </c>
      <c r="D10" s="11"/>
      <c r="E10" s="12">
        <v>-10</v>
      </c>
      <c r="F10" s="108"/>
      <c r="G10" s="10" t="s">
        <v>142</v>
      </c>
      <c r="H10" s="12">
        <v>0</v>
      </c>
    </row>
    <row r="11" spans="1:8" x14ac:dyDescent="0.35">
      <c r="A11" s="9"/>
      <c r="B11" s="10" t="s">
        <v>806</v>
      </c>
      <c r="C11" s="11" t="s">
        <v>549</v>
      </c>
      <c r="D11" s="11"/>
      <c r="E11" s="12">
        <v>-10</v>
      </c>
      <c r="F11" s="108"/>
      <c r="G11" s="10" t="s">
        <v>99</v>
      </c>
      <c r="H11" s="12">
        <v>0</v>
      </c>
    </row>
    <row r="12" spans="1:8" x14ac:dyDescent="0.35">
      <c r="A12" s="9"/>
      <c r="B12" s="14" t="s">
        <v>831</v>
      </c>
      <c r="C12" s="15" t="s">
        <v>189</v>
      </c>
      <c r="D12" s="15"/>
      <c r="E12" s="16">
        <v>-10</v>
      </c>
      <c r="F12" s="17" t="s">
        <v>38</v>
      </c>
      <c r="G12" s="14" t="s">
        <v>48</v>
      </c>
      <c r="H12" s="16">
        <v>76</v>
      </c>
    </row>
    <row r="13" spans="1:8" x14ac:dyDescent="0.35">
      <c r="A13" s="9"/>
      <c r="B13" s="10" t="s">
        <v>1297</v>
      </c>
      <c r="C13" s="11" t="s">
        <v>275</v>
      </c>
      <c r="D13" s="11"/>
      <c r="E13" s="12">
        <v>-5</v>
      </c>
      <c r="F13" s="13"/>
      <c r="G13" s="10" t="s">
        <v>23</v>
      </c>
      <c r="H13" s="12">
        <v>0</v>
      </c>
    </row>
    <row r="14" spans="1:8" x14ac:dyDescent="0.35">
      <c r="A14" s="9"/>
      <c r="B14" s="10" t="s">
        <v>1298</v>
      </c>
      <c r="C14" s="11" t="s">
        <v>324</v>
      </c>
      <c r="D14" s="11"/>
      <c r="E14" s="12">
        <v>-10</v>
      </c>
      <c r="F14" s="13"/>
      <c r="G14" s="10" t="s">
        <v>23</v>
      </c>
      <c r="H14" s="12">
        <v>0</v>
      </c>
    </row>
    <row r="15" spans="1:8" x14ac:dyDescent="0.35">
      <c r="A15" s="101" t="s">
        <v>1607</v>
      </c>
      <c r="B15" s="18" t="s">
        <v>1300</v>
      </c>
      <c r="C15" s="19" t="s">
        <v>220</v>
      </c>
      <c r="D15" s="19"/>
      <c r="E15" s="20">
        <v>-10</v>
      </c>
      <c r="F15" s="21" t="s">
        <v>164</v>
      </c>
      <c r="G15" s="18" t="s">
        <v>23</v>
      </c>
      <c r="H15" s="20">
        <v>80</v>
      </c>
    </row>
    <row r="16" spans="1:8" x14ac:dyDescent="0.35">
      <c r="A16" s="101" t="s">
        <v>1608</v>
      </c>
      <c r="B16" s="18" t="s">
        <v>898</v>
      </c>
      <c r="C16" s="19" t="s">
        <v>393</v>
      </c>
      <c r="D16" s="19"/>
      <c r="E16" s="20">
        <v>-10</v>
      </c>
      <c r="F16" s="21" t="s">
        <v>1609</v>
      </c>
      <c r="G16" s="18" t="s">
        <v>99</v>
      </c>
      <c r="H16" s="20">
        <v>120</v>
      </c>
    </row>
    <row r="17" spans="1:8" x14ac:dyDescent="0.35">
      <c r="A17" s="101"/>
      <c r="C17" s="32" t="s">
        <v>1595</v>
      </c>
      <c r="D17" s="32" t="s">
        <v>18</v>
      </c>
      <c r="E17" s="24">
        <f>SUM(E5:E16)</f>
        <v>-110</v>
      </c>
      <c r="F17" s="2"/>
      <c r="G17" s="1" t="s">
        <v>19</v>
      </c>
      <c r="H17" s="24">
        <f>SUM(H5:H16)</f>
        <v>276</v>
      </c>
    </row>
    <row r="18" spans="1:8" ht="16" thickBot="1" x14ac:dyDescent="0.4"/>
    <row r="19" spans="1:8" s="103" customFormat="1" ht="16" thickBot="1" x14ac:dyDescent="0.4">
      <c r="A19" s="102"/>
      <c r="B19" s="100"/>
      <c r="C19" s="100"/>
      <c r="D19" s="100"/>
      <c r="E19" s="100"/>
      <c r="F19" s="100"/>
      <c r="G19" s="100"/>
      <c r="H19" s="100"/>
    </row>
    <row r="20" spans="1:8" x14ac:dyDescent="0.35">
      <c r="A20" s="9" t="s">
        <v>1610</v>
      </c>
      <c r="B20" s="10" t="s">
        <v>180</v>
      </c>
      <c r="C20" s="11" t="s">
        <v>305</v>
      </c>
      <c r="D20" s="11"/>
      <c r="E20" s="12">
        <v>-10</v>
      </c>
      <c r="F20" s="108"/>
      <c r="G20" s="10" t="s">
        <v>67</v>
      </c>
      <c r="H20" s="12">
        <v>0</v>
      </c>
    </row>
    <row r="21" spans="1:8" x14ac:dyDescent="0.35">
      <c r="A21" s="9"/>
      <c r="B21" s="10" t="s">
        <v>953</v>
      </c>
      <c r="C21" s="11" t="s">
        <v>186</v>
      </c>
      <c r="D21" s="11"/>
      <c r="E21" s="12">
        <v>-10</v>
      </c>
      <c r="F21" s="108"/>
      <c r="G21" s="10" t="s">
        <v>632</v>
      </c>
      <c r="H21" s="12">
        <v>0</v>
      </c>
    </row>
    <row r="22" spans="1:8" x14ac:dyDescent="0.35">
      <c r="A22" s="9"/>
      <c r="B22" s="10" t="s">
        <v>14</v>
      </c>
      <c r="C22" s="11" t="s">
        <v>309</v>
      </c>
      <c r="D22" s="11"/>
      <c r="E22" s="12">
        <v>-10</v>
      </c>
      <c r="F22" s="108"/>
      <c r="G22" s="10" t="s">
        <v>23</v>
      </c>
      <c r="H22" s="12">
        <v>0</v>
      </c>
    </row>
    <row r="23" spans="1:8" x14ac:dyDescent="0.35">
      <c r="A23" s="9"/>
      <c r="B23" s="293" t="s">
        <v>57</v>
      </c>
      <c r="C23" s="294" t="s">
        <v>169</v>
      </c>
      <c r="D23" s="294"/>
      <c r="E23" s="295">
        <v>-10</v>
      </c>
      <c r="F23" s="296"/>
      <c r="G23" s="293" t="s">
        <v>11</v>
      </c>
      <c r="H23" s="295">
        <v>0</v>
      </c>
    </row>
    <row r="24" spans="1:8" x14ac:dyDescent="0.35">
      <c r="A24" s="9"/>
      <c r="B24" s="10" t="s">
        <v>133</v>
      </c>
      <c r="C24" s="11" t="s">
        <v>249</v>
      </c>
      <c r="D24" s="11"/>
      <c r="E24" s="12">
        <v>-10</v>
      </c>
      <c r="F24" s="108"/>
      <c r="G24" s="10" t="s">
        <v>697</v>
      </c>
      <c r="H24" s="12">
        <v>0</v>
      </c>
    </row>
    <row r="25" spans="1:8" x14ac:dyDescent="0.35">
      <c r="A25" s="9"/>
      <c r="B25" s="10" t="s">
        <v>954</v>
      </c>
      <c r="C25" s="11" t="s">
        <v>206</v>
      </c>
      <c r="D25" s="11"/>
      <c r="E25" s="12">
        <v>-5</v>
      </c>
      <c r="F25" s="108"/>
      <c r="G25" s="10" t="s">
        <v>67</v>
      </c>
      <c r="H25" s="12">
        <v>0</v>
      </c>
    </row>
    <row r="26" spans="1:8" x14ac:dyDescent="0.35">
      <c r="A26" s="9"/>
      <c r="B26" s="10" t="s">
        <v>52</v>
      </c>
      <c r="C26" s="11" t="s">
        <v>355</v>
      </c>
      <c r="D26" s="11"/>
      <c r="E26" s="12">
        <v>-5</v>
      </c>
      <c r="F26" s="108"/>
      <c r="G26" s="10" t="s">
        <v>23</v>
      </c>
      <c r="H26" s="12">
        <v>0</v>
      </c>
    </row>
    <row r="27" spans="1:8" x14ac:dyDescent="0.35">
      <c r="A27" s="9"/>
      <c r="B27" s="10" t="s">
        <v>683</v>
      </c>
      <c r="C27" s="11" t="s">
        <v>355</v>
      </c>
      <c r="D27" s="11"/>
      <c r="E27" s="12">
        <v>-5</v>
      </c>
      <c r="F27" s="108"/>
      <c r="G27" s="10" t="s">
        <v>632</v>
      </c>
      <c r="H27" s="12">
        <v>0</v>
      </c>
    </row>
    <row r="28" spans="1:8" x14ac:dyDescent="0.35">
      <c r="A28" s="9"/>
      <c r="B28" s="10" t="s">
        <v>335</v>
      </c>
      <c r="C28" s="11" t="s">
        <v>355</v>
      </c>
      <c r="D28" s="11"/>
      <c r="E28" s="12">
        <v>-5</v>
      </c>
      <c r="F28" s="108"/>
      <c r="G28" s="10" t="s">
        <v>23</v>
      </c>
      <c r="H28" s="12">
        <v>0</v>
      </c>
    </row>
    <row r="29" spans="1:8" x14ac:dyDescent="0.35">
      <c r="A29" s="9"/>
      <c r="B29" s="10" t="s">
        <v>792</v>
      </c>
      <c r="C29" s="11" t="s">
        <v>319</v>
      </c>
      <c r="D29" s="11"/>
      <c r="E29" s="12">
        <v>-5</v>
      </c>
      <c r="F29" s="108"/>
      <c r="G29" s="10" t="s">
        <v>632</v>
      </c>
      <c r="H29" s="12">
        <v>0</v>
      </c>
    </row>
    <row r="30" spans="1:8" x14ac:dyDescent="0.35">
      <c r="A30" s="9"/>
      <c r="C30" s="32" t="s">
        <v>1603</v>
      </c>
      <c r="D30" s="32" t="s">
        <v>18</v>
      </c>
      <c r="E30" s="24">
        <f>SUM(E20:E29)</f>
        <v>-75</v>
      </c>
      <c r="F30" s="2"/>
      <c r="G30" s="1" t="s">
        <v>19</v>
      </c>
      <c r="H30" s="24">
        <f>SUM(H20:H29)</f>
        <v>0</v>
      </c>
    </row>
    <row r="31" spans="1:8" ht="16" thickBot="1" x14ac:dyDescent="0.4">
      <c r="A31" s="9"/>
      <c r="C31" s="80"/>
      <c r="D31" s="80"/>
      <c r="E31" s="42"/>
      <c r="F31" s="104"/>
    </row>
    <row r="32" spans="1:8" s="103" customFormat="1" ht="16" thickBot="1" x14ac:dyDescent="0.4">
      <c r="A32" s="102"/>
      <c r="B32" s="100"/>
      <c r="C32" s="100"/>
      <c r="D32" s="100"/>
      <c r="E32" s="100"/>
      <c r="F32" s="100"/>
      <c r="G32" s="100"/>
      <c r="H32" s="100"/>
    </row>
    <row r="33" spans="1:8" x14ac:dyDescent="0.35">
      <c r="A33" s="9" t="s">
        <v>1611</v>
      </c>
      <c r="B33" s="10" t="s">
        <v>8</v>
      </c>
      <c r="C33" s="11" t="s">
        <v>305</v>
      </c>
      <c r="D33" s="11"/>
      <c r="E33" s="12">
        <v>-10</v>
      </c>
      <c r="F33" s="108"/>
      <c r="G33" s="10" t="s">
        <v>555</v>
      </c>
      <c r="H33" s="12">
        <v>0</v>
      </c>
    </row>
    <row r="34" spans="1:8" x14ac:dyDescent="0.35">
      <c r="A34" s="9"/>
      <c r="B34" s="10" t="s">
        <v>516</v>
      </c>
      <c r="C34" s="11" t="s">
        <v>343</v>
      </c>
      <c r="D34" s="11"/>
      <c r="E34" s="12">
        <v>-10</v>
      </c>
      <c r="F34" s="108"/>
      <c r="G34" s="10" t="s">
        <v>108</v>
      </c>
      <c r="H34" s="12">
        <v>0</v>
      </c>
    </row>
    <row r="35" spans="1:8" x14ac:dyDescent="0.35">
      <c r="A35" s="9"/>
      <c r="B35" s="10" t="s">
        <v>557</v>
      </c>
      <c r="C35" s="11" t="s">
        <v>309</v>
      </c>
      <c r="D35" s="11"/>
      <c r="E35" s="12">
        <v>-10</v>
      </c>
      <c r="F35" s="108"/>
      <c r="G35" s="31" t="s">
        <v>108</v>
      </c>
      <c r="H35" s="12">
        <v>0</v>
      </c>
    </row>
    <row r="36" spans="1:8" x14ac:dyDescent="0.35">
      <c r="A36" s="9"/>
      <c r="B36" s="307" t="s">
        <v>558</v>
      </c>
      <c r="C36" s="308" t="s">
        <v>189</v>
      </c>
      <c r="D36" s="308"/>
      <c r="E36" s="309">
        <v>-10</v>
      </c>
      <c r="F36" s="17" t="s">
        <v>63</v>
      </c>
      <c r="G36" s="307" t="s">
        <v>284</v>
      </c>
      <c r="H36" s="309">
        <v>72.31</v>
      </c>
    </row>
    <row r="37" spans="1:8" x14ac:dyDescent="0.35">
      <c r="A37" s="9"/>
      <c r="B37" s="10" t="s">
        <v>180</v>
      </c>
      <c r="C37" s="11" t="s">
        <v>305</v>
      </c>
      <c r="D37" s="11"/>
      <c r="E37" s="12">
        <v>-10</v>
      </c>
      <c r="F37" s="108"/>
      <c r="G37" s="10" t="s">
        <v>255</v>
      </c>
      <c r="H37" s="12">
        <v>0</v>
      </c>
    </row>
    <row r="38" spans="1:8" x14ac:dyDescent="0.35">
      <c r="C38" s="2">
        <v>2017</v>
      </c>
      <c r="D38" s="1" t="s">
        <v>18</v>
      </c>
      <c r="E38" s="24">
        <f>SUM(E33:E37)</f>
        <v>-50</v>
      </c>
      <c r="F38" s="1"/>
      <c r="G38" s="1" t="s">
        <v>19</v>
      </c>
      <c r="H38" s="24">
        <f>SUM(H33:H37)</f>
        <v>72.31</v>
      </c>
    </row>
    <row r="39" spans="1:8" ht="16" thickBot="1" x14ac:dyDescent="0.4"/>
    <row r="40" spans="1:8" s="103" customFormat="1" ht="16" thickBot="1" x14ac:dyDescent="0.4">
      <c r="A40" s="105"/>
      <c r="B40" s="100"/>
      <c r="C40" s="97"/>
      <c r="D40" s="97"/>
      <c r="E40" s="98"/>
      <c r="F40" s="99"/>
      <c r="G40" s="100" t="s">
        <v>1612</v>
      </c>
      <c r="H40" s="98"/>
    </row>
    <row r="41" spans="1:8" x14ac:dyDescent="0.35">
      <c r="A41" s="9" t="s">
        <v>1613</v>
      </c>
      <c r="B41" s="293" t="s">
        <v>66</v>
      </c>
      <c r="C41" s="294">
        <v>67</v>
      </c>
      <c r="D41" s="294"/>
      <c r="E41" s="295">
        <v>-10</v>
      </c>
      <c r="F41" s="296"/>
      <c r="G41" s="293" t="s">
        <v>67</v>
      </c>
      <c r="H41" s="295">
        <v>0</v>
      </c>
    </row>
    <row r="42" spans="1:8" x14ac:dyDescent="0.35">
      <c r="A42" s="9"/>
      <c r="B42" s="293" t="s">
        <v>69</v>
      </c>
      <c r="C42" s="294">
        <v>51</v>
      </c>
      <c r="D42" s="294"/>
      <c r="E42" s="295">
        <v>-10</v>
      </c>
      <c r="F42" s="296"/>
      <c r="G42" s="293" t="s">
        <v>67</v>
      </c>
      <c r="H42" s="295">
        <v>0</v>
      </c>
    </row>
    <row r="43" spans="1:8" x14ac:dyDescent="0.35">
      <c r="A43" s="9"/>
      <c r="B43" s="293" t="s">
        <v>70</v>
      </c>
      <c r="C43" s="294">
        <v>46</v>
      </c>
      <c r="D43" s="294"/>
      <c r="E43" s="295">
        <v>-10</v>
      </c>
      <c r="F43" s="296"/>
      <c r="G43" s="293" t="s">
        <v>71</v>
      </c>
      <c r="H43" s="295">
        <v>0</v>
      </c>
    </row>
    <row r="44" spans="1:8" x14ac:dyDescent="0.35">
      <c r="A44" s="9"/>
      <c r="B44" s="307" t="s">
        <v>72</v>
      </c>
      <c r="C44" s="308">
        <v>35</v>
      </c>
      <c r="D44" s="308"/>
      <c r="E44" s="309">
        <v>-10</v>
      </c>
      <c r="F44" s="17" t="s">
        <v>38</v>
      </c>
      <c r="G44" s="307" t="s">
        <v>73</v>
      </c>
      <c r="H44" s="309">
        <v>98.24</v>
      </c>
    </row>
    <row r="45" spans="1:8" x14ac:dyDescent="0.35">
      <c r="A45" s="9"/>
      <c r="B45" s="10" t="s">
        <v>74</v>
      </c>
      <c r="C45" s="11">
        <v>34</v>
      </c>
      <c r="D45" s="11"/>
      <c r="E45" s="12">
        <v>-10</v>
      </c>
      <c r="F45" s="108"/>
      <c r="G45" s="31" t="s">
        <v>23</v>
      </c>
      <c r="H45" s="109">
        <v>0</v>
      </c>
    </row>
    <row r="46" spans="1:8" x14ac:dyDescent="0.35">
      <c r="A46" s="9"/>
      <c r="B46" s="10" t="s">
        <v>75</v>
      </c>
      <c r="C46" s="11">
        <v>67</v>
      </c>
      <c r="D46" s="11"/>
      <c r="E46" s="12">
        <v>-10</v>
      </c>
      <c r="F46" s="108"/>
      <c r="G46" s="31" t="s">
        <v>1614</v>
      </c>
      <c r="H46" s="109">
        <v>0</v>
      </c>
    </row>
    <row r="47" spans="1:8" x14ac:dyDescent="0.35">
      <c r="C47" s="2">
        <v>2016</v>
      </c>
      <c r="D47" s="1" t="s">
        <v>18</v>
      </c>
      <c r="E47" s="24">
        <f>SUM(E41:E46)</f>
        <v>-60</v>
      </c>
      <c r="F47" s="1"/>
      <c r="G47" s="1" t="s">
        <v>19</v>
      </c>
      <c r="H47" s="24">
        <f>SUM(H41:H46)</f>
        <v>98.24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6"/>
  <sheetViews>
    <sheetView topLeftCell="A184" zoomScaleNormal="100" workbookViewId="0">
      <selection activeCell="A178" sqref="A178"/>
    </sheetView>
  </sheetViews>
  <sheetFormatPr defaultColWidth="8.90625" defaultRowHeight="15.5" x14ac:dyDescent="0.35"/>
  <cols>
    <col min="1" max="1" width="31.54296875" style="3" bestFit="1" customWidth="1"/>
    <col min="2" max="2" width="28.6328125" style="3" bestFit="1" customWidth="1"/>
    <col min="3" max="3" width="5.54296875" style="3" bestFit="1" customWidth="1"/>
    <col min="4" max="4" width="8.90625" style="3"/>
    <col min="5" max="5" width="14.54296875" style="3" bestFit="1" customWidth="1"/>
    <col min="6" max="6" width="19.1796875" style="3" bestFit="1" customWidth="1"/>
    <col min="7" max="7" width="16.90625" style="3" bestFit="1" customWidth="1"/>
    <col min="8" max="8" width="14.08984375" style="3" bestFit="1" customWidth="1"/>
    <col min="9" max="9" width="12.453125" style="3" bestFit="1" customWidth="1"/>
    <col min="10" max="10" width="14.54296875" style="3" bestFit="1" customWidth="1"/>
    <col min="11" max="16384" width="8.90625" style="3"/>
  </cols>
  <sheetData>
    <row r="1" spans="1:10" ht="16" thickBot="1" x14ac:dyDescent="0.4">
      <c r="A1" s="233" t="s">
        <v>282</v>
      </c>
      <c r="B1" s="7"/>
      <c r="C1" s="127"/>
      <c r="D1" s="127"/>
      <c r="E1" s="219"/>
      <c r="F1" s="6"/>
      <c r="G1" s="7"/>
      <c r="H1" s="129"/>
      <c r="I1" s="7"/>
      <c r="J1" s="7"/>
    </row>
    <row r="2" spans="1:10" ht="16" thickBot="1" x14ac:dyDescent="0.4">
      <c r="A2" s="270"/>
      <c r="B2" s="7"/>
      <c r="C2" s="127"/>
      <c r="D2" s="127"/>
      <c r="E2" s="219"/>
      <c r="F2" s="6"/>
      <c r="G2" s="7"/>
      <c r="H2" s="129"/>
      <c r="I2" s="7"/>
      <c r="J2" s="7"/>
    </row>
    <row r="3" spans="1:10" ht="16" thickBot="1" x14ac:dyDescent="0.4">
      <c r="A3" s="9" t="s">
        <v>1695</v>
      </c>
      <c r="B3" s="118" t="s">
        <v>283</v>
      </c>
      <c r="C3" s="130" t="s">
        <v>163</v>
      </c>
      <c r="D3" s="130"/>
      <c r="E3" s="116">
        <v>-10</v>
      </c>
      <c r="F3" s="114" t="s">
        <v>38</v>
      </c>
      <c r="G3" s="115" t="s">
        <v>284</v>
      </c>
      <c r="H3" s="132">
        <v>11</v>
      </c>
      <c r="I3" s="39"/>
      <c r="J3" s="39"/>
    </row>
    <row r="4" spans="1:10" x14ac:dyDescent="0.35">
      <c r="A4" s="9" t="s">
        <v>285</v>
      </c>
      <c r="B4" s="139" t="s">
        <v>286</v>
      </c>
      <c r="C4" s="174" t="s">
        <v>183</v>
      </c>
      <c r="D4" s="174"/>
      <c r="E4" s="221">
        <v>-10</v>
      </c>
      <c r="F4" s="176"/>
      <c r="G4" s="139" t="s">
        <v>45</v>
      </c>
      <c r="H4" s="129">
        <v>0</v>
      </c>
      <c r="I4" s="39"/>
      <c r="J4" s="39"/>
    </row>
    <row r="5" spans="1:10" x14ac:dyDescent="0.35">
      <c r="A5" s="9"/>
      <c r="B5" s="139" t="s">
        <v>80</v>
      </c>
      <c r="C5" s="174" t="s">
        <v>209</v>
      </c>
      <c r="D5" s="174"/>
      <c r="E5" s="221">
        <v>-10</v>
      </c>
      <c r="F5" s="176"/>
      <c r="G5" s="139" t="s">
        <v>263</v>
      </c>
      <c r="H5" s="129">
        <v>0</v>
      </c>
      <c r="I5" s="39"/>
      <c r="J5" s="39"/>
    </row>
    <row r="6" spans="1:10" x14ac:dyDescent="0.35">
      <c r="A6" s="9"/>
      <c r="B6" s="139"/>
      <c r="C6" s="174"/>
      <c r="D6" s="174"/>
      <c r="E6" s="221"/>
      <c r="F6" s="176"/>
      <c r="G6" s="139"/>
      <c r="H6" s="129"/>
      <c r="I6" s="39"/>
      <c r="J6" s="39"/>
    </row>
    <row r="7" spans="1:10" x14ac:dyDescent="0.35">
      <c r="A7" s="9" t="s">
        <v>287</v>
      </c>
      <c r="B7" s="139" t="s">
        <v>286</v>
      </c>
      <c r="C7" s="174" t="s">
        <v>254</v>
      </c>
      <c r="D7" s="174"/>
      <c r="E7" s="221">
        <v>-10</v>
      </c>
      <c r="F7" s="176"/>
      <c r="G7" s="139" t="s">
        <v>23</v>
      </c>
      <c r="H7" s="177">
        <v>0</v>
      </c>
    </row>
    <row r="8" spans="1:10" x14ac:dyDescent="0.35">
      <c r="A8" s="9" t="s">
        <v>288</v>
      </c>
      <c r="B8" s="139" t="s">
        <v>289</v>
      </c>
      <c r="C8" s="174" t="s">
        <v>178</v>
      </c>
      <c r="D8" s="174"/>
      <c r="E8" s="221">
        <v>-10</v>
      </c>
      <c r="F8" s="176"/>
      <c r="G8" s="139" t="s">
        <v>13</v>
      </c>
      <c r="H8" s="177">
        <v>0</v>
      </c>
    </row>
    <row r="9" spans="1:10" x14ac:dyDescent="0.35">
      <c r="A9" s="9"/>
      <c r="B9" s="139" t="s">
        <v>125</v>
      </c>
      <c r="C9" s="174" t="s">
        <v>204</v>
      </c>
      <c r="D9" s="174"/>
      <c r="E9" s="221">
        <v>-10</v>
      </c>
      <c r="F9" s="176"/>
      <c r="G9" s="139" t="s">
        <v>23</v>
      </c>
      <c r="H9" s="177">
        <v>0</v>
      </c>
    </row>
    <row r="10" spans="1:10" x14ac:dyDescent="0.35">
      <c r="A10" s="9"/>
      <c r="B10" s="139"/>
      <c r="C10" s="174"/>
      <c r="D10" s="174"/>
      <c r="E10" s="221"/>
      <c r="F10" s="176"/>
      <c r="G10" s="139"/>
      <c r="H10" s="177"/>
    </row>
    <row r="11" spans="1:10" x14ac:dyDescent="0.35">
      <c r="A11" s="9" t="s">
        <v>290</v>
      </c>
      <c r="B11" s="139" t="s">
        <v>291</v>
      </c>
      <c r="C11" s="174" t="s">
        <v>175</v>
      </c>
      <c r="D11" s="174"/>
      <c r="E11" s="221">
        <v>-10</v>
      </c>
      <c r="F11" s="176"/>
      <c r="G11" s="139" t="s">
        <v>292</v>
      </c>
      <c r="H11" s="177">
        <v>0</v>
      </c>
    </row>
    <row r="12" spans="1:10" x14ac:dyDescent="0.35">
      <c r="A12" s="9" t="s">
        <v>288</v>
      </c>
      <c r="B12" s="139" t="s">
        <v>293</v>
      </c>
      <c r="C12" s="174" t="s">
        <v>235</v>
      </c>
      <c r="D12" s="174"/>
      <c r="E12" s="221">
        <v>-10</v>
      </c>
      <c r="F12" s="176"/>
      <c r="G12" s="139" t="s">
        <v>294</v>
      </c>
      <c r="H12" s="177">
        <v>0</v>
      </c>
    </row>
    <row r="13" spans="1:10" x14ac:dyDescent="0.35">
      <c r="A13" s="9"/>
      <c r="B13" s="139" t="s">
        <v>295</v>
      </c>
      <c r="C13" s="174" t="s">
        <v>206</v>
      </c>
      <c r="D13" s="174"/>
      <c r="E13" s="221">
        <v>-10</v>
      </c>
      <c r="F13" s="176"/>
      <c r="G13" s="139" t="s">
        <v>23</v>
      </c>
      <c r="H13" s="177">
        <v>0</v>
      </c>
    </row>
    <row r="14" spans="1:10" x14ac:dyDescent="0.35">
      <c r="A14" s="9"/>
      <c r="B14" s="139"/>
      <c r="C14" s="174"/>
      <c r="D14" s="174"/>
      <c r="E14" s="221"/>
      <c r="F14" s="176"/>
      <c r="G14" s="139"/>
      <c r="H14" s="177"/>
    </row>
    <row r="15" spans="1:10" x14ac:dyDescent="0.35">
      <c r="A15" s="9" t="s">
        <v>296</v>
      </c>
      <c r="B15" s="139" t="s">
        <v>297</v>
      </c>
      <c r="C15" s="174" t="s">
        <v>298</v>
      </c>
      <c r="D15" s="174"/>
      <c r="E15" s="221">
        <v>-10</v>
      </c>
      <c r="F15" s="176"/>
      <c r="G15" s="139" t="s">
        <v>23</v>
      </c>
      <c r="H15" s="177">
        <v>0</v>
      </c>
    </row>
    <row r="16" spans="1:10" x14ac:dyDescent="0.35">
      <c r="A16" s="9" t="s">
        <v>299</v>
      </c>
      <c r="B16" s="139" t="s">
        <v>300</v>
      </c>
      <c r="C16" s="174" t="s">
        <v>206</v>
      </c>
      <c r="D16" s="174"/>
      <c r="E16" s="221">
        <v>-10</v>
      </c>
      <c r="F16" s="176"/>
      <c r="G16" s="139" t="s">
        <v>215</v>
      </c>
      <c r="H16" s="177">
        <v>0</v>
      </c>
    </row>
    <row r="17" spans="1:10" x14ac:dyDescent="0.35">
      <c r="A17" s="9"/>
      <c r="B17" s="139" t="s">
        <v>301</v>
      </c>
      <c r="C17" s="174" t="s">
        <v>302</v>
      </c>
      <c r="D17" s="174"/>
      <c r="E17" s="221">
        <v>-10</v>
      </c>
      <c r="F17" s="176"/>
      <c r="G17" s="139" t="s">
        <v>78</v>
      </c>
      <c r="H17" s="177">
        <v>0</v>
      </c>
    </row>
    <row r="18" spans="1:10" x14ac:dyDescent="0.35">
      <c r="A18" s="9"/>
      <c r="B18" s="139"/>
      <c r="C18" s="174"/>
      <c r="D18" s="174"/>
      <c r="E18" s="221"/>
      <c r="F18" s="176"/>
      <c r="G18" s="139"/>
      <c r="H18" s="177"/>
    </row>
    <row r="19" spans="1:10" x14ac:dyDescent="0.35">
      <c r="A19" s="9" t="s">
        <v>303</v>
      </c>
      <c r="B19" s="139" t="s">
        <v>304</v>
      </c>
      <c r="C19" s="174" t="s">
        <v>305</v>
      </c>
      <c r="D19" s="174"/>
      <c r="E19" s="221">
        <v>-10</v>
      </c>
      <c r="F19" s="176"/>
      <c r="G19" s="139" t="s">
        <v>11</v>
      </c>
      <c r="H19" s="177">
        <v>0</v>
      </c>
    </row>
    <row r="20" spans="1:10" x14ac:dyDescent="0.35">
      <c r="A20" s="9" t="s">
        <v>299</v>
      </c>
      <c r="B20" s="139" t="s">
        <v>128</v>
      </c>
      <c r="C20" s="174" t="s">
        <v>249</v>
      </c>
      <c r="D20" s="174"/>
      <c r="E20" s="221">
        <v>-10</v>
      </c>
      <c r="F20" s="176"/>
      <c r="G20" s="139" t="s">
        <v>23</v>
      </c>
      <c r="H20" s="177">
        <v>0</v>
      </c>
    </row>
    <row r="21" spans="1:10" x14ac:dyDescent="0.35">
      <c r="A21" s="9"/>
      <c r="B21" s="139" t="s">
        <v>306</v>
      </c>
      <c r="C21" s="174" t="s">
        <v>189</v>
      </c>
      <c r="D21" s="174"/>
      <c r="E21" s="221">
        <v>-10</v>
      </c>
      <c r="F21" s="176"/>
      <c r="G21" s="139" t="s">
        <v>15</v>
      </c>
      <c r="H21" s="177">
        <v>0</v>
      </c>
    </row>
    <row r="22" spans="1:10" x14ac:dyDescent="0.35">
      <c r="A22" s="9"/>
      <c r="B22" s="139"/>
      <c r="C22" s="174"/>
      <c r="D22" s="174"/>
      <c r="E22" s="221"/>
      <c r="F22" s="176"/>
      <c r="G22" s="139"/>
      <c r="H22" s="177"/>
    </row>
    <row r="23" spans="1:10" ht="16" thickBot="1" x14ac:dyDescent="0.4">
      <c r="A23" s="9" t="s">
        <v>307</v>
      </c>
      <c r="B23" s="139" t="s">
        <v>308</v>
      </c>
      <c r="C23" s="174" t="s">
        <v>309</v>
      </c>
      <c r="D23" s="174"/>
      <c r="E23" s="221">
        <v>-10</v>
      </c>
      <c r="F23" s="176"/>
      <c r="G23" s="139" t="s">
        <v>119</v>
      </c>
      <c r="H23" s="177">
        <v>0</v>
      </c>
    </row>
    <row r="24" spans="1:10" ht="16" thickBot="1" x14ac:dyDescent="0.4">
      <c r="A24" s="9" t="s">
        <v>310</v>
      </c>
      <c r="B24" s="118" t="s">
        <v>301</v>
      </c>
      <c r="C24" s="130" t="s">
        <v>309</v>
      </c>
      <c r="D24" s="130"/>
      <c r="E24" s="116">
        <v>-10</v>
      </c>
      <c r="F24" s="114" t="s">
        <v>38</v>
      </c>
      <c r="G24" s="115" t="s">
        <v>27</v>
      </c>
      <c r="H24" s="132">
        <v>38</v>
      </c>
    </row>
    <row r="25" spans="1:10" ht="16" thickBot="1" x14ac:dyDescent="0.4">
      <c r="A25" s="9"/>
      <c r="B25" s="118" t="s">
        <v>311</v>
      </c>
      <c r="C25" s="130" t="s">
        <v>312</v>
      </c>
      <c r="D25" s="130"/>
      <c r="E25" s="116">
        <v>-10</v>
      </c>
      <c r="F25" s="114" t="s">
        <v>38</v>
      </c>
      <c r="G25" s="115" t="s">
        <v>284</v>
      </c>
      <c r="H25" s="132">
        <v>21</v>
      </c>
    </row>
    <row r="26" spans="1:10" x14ac:dyDescent="0.35">
      <c r="A26" s="9"/>
      <c r="B26" s="139"/>
      <c r="C26" s="174"/>
      <c r="D26" s="174"/>
      <c r="E26" s="221"/>
      <c r="F26" s="176"/>
      <c r="G26" s="139"/>
      <c r="H26" s="177"/>
    </row>
    <row r="27" spans="1:10" x14ac:dyDescent="0.35">
      <c r="A27" s="9" t="s">
        <v>313</v>
      </c>
      <c r="B27" s="139" t="s">
        <v>314</v>
      </c>
      <c r="C27" s="174" t="s">
        <v>302</v>
      </c>
      <c r="D27" s="174"/>
      <c r="E27" s="221">
        <v>-10</v>
      </c>
      <c r="F27" s="176"/>
      <c r="G27" s="139" t="s">
        <v>142</v>
      </c>
      <c r="H27" s="177">
        <v>0</v>
      </c>
    </row>
    <row r="28" spans="1:10" x14ac:dyDescent="0.35">
      <c r="A28" s="9" t="s">
        <v>310</v>
      </c>
      <c r="B28" s="139" t="s">
        <v>315</v>
      </c>
      <c r="C28" s="174" t="s">
        <v>189</v>
      </c>
      <c r="D28" s="174"/>
      <c r="E28" s="221">
        <v>-10</v>
      </c>
      <c r="F28" s="176"/>
      <c r="G28" s="139" t="s">
        <v>316</v>
      </c>
      <c r="H28" s="177">
        <v>0</v>
      </c>
    </row>
    <row r="29" spans="1:10" x14ac:dyDescent="0.35">
      <c r="A29" s="9"/>
      <c r="B29" s="3" t="s">
        <v>193</v>
      </c>
      <c r="C29" s="80" t="s">
        <v>189</v>
      </c>
      <c r="D29" s="80"/>
      <c r="E29" s="42">
        <v>-10</v>
      </c>
      <c r="F29" s="104"/>
      <c r="G29" s="3" t="s">
        <v>317</v>
      </c>
      <c r="H29" s="126">
        <v>0</v>
      </c>
    </row>
    <row r="30" spans="1:10" x14ac:dyDescent="0.35">
      <c r="A30" s="9"/>
      <c r="B30" s="3" t="s">
        <v>318</v>
      </c>
      <c r="C30" s="80" t="s">
        <v>319</v>
      </c>
      <c r="D30" s="80"/>
      <c r="E30" s="42">
        <v>-5</v>
      </c>
      <c r="F30" s="104"/>
      <c r="G30" s="3" t="s">
        <v>316</v>
      </c>
      <c r="H30" s="126">
        <v>0</v>
      </c>
    </row>
    <row r="31" spans="1:10" ht="16" thickBot="1" x14ac:dyDescent="0.4">
      <c r="A31" s="9"/>
      <c r="C31" s="80"/>
      <c r="D31" s="80"/>
      <c r="E31" s="42"/>
      <c r="F31" s="104"/>
      <c r="H31" s="126"/>
      <c r="J31" s="42"/>
    </row>
    <row r="32" spans="1:10" s="39" customFormat="1" ht="16" thickBot="1" x14ac:dyDescent="0.4">
      <c r="A32" s="168" t="s">
        <v>320</v>
      </c>
      <c r="B32" s="94" t="s">
        <v>321</v>
      </c>
      <c r="C32" s="151"/>
      <c r="D32" s="150" t="s">
        <v>18</v>
      </c>
      <c r="E32" s="157">
        <f>SUM(E3:E30)</f>
        <v>-215</v>
      </c>
      <c r="F32" s="154"/>
      <c r="G32" s="236" t="s">
        <v>19</v>
      </c>
      <c r="H32" s="155">
        <f>SUM(H3:H30)</f>
        <v>70</v>
      </c>
      <c r="I32" s="271" t="s">
        <v>281</v>
      </c>
      <c r="J32" s="157">
        <f>SUM(E32,H32)</f>
        <v>-145</v>
      </c>
    </row>
    <row r="33" spans="1:8" x14ac:dyDescent="0.35">
      <c r="A33" s="9"/>
      <c r="C33" s="80"/>
      <c r="D33" s="80"/>
      <c r="E33" s="42"/>
      <c r="F33" s="104"/>
      <c r="H33" s="126"/>
    </row>
    <row r="34" spans="1:8" x14ac:dyDescent="0.35">
      <c r="A34" s="235" t="s">
        <v>322</v>
      </c>
      <c r="B34" s="3" t="s">
        <v>323</v>
      </c>
      <c r="C34" s="80" t="s">
        <v>324</v>
      </c>
      <c r="D34" s="80"/>
      <c r="E34" s="42">
        <v>-10</v>
      </c>
      <c r="F34" s="104"/>
      <c r="G34" s="3" t="s">
        <v>45</v>
      </c>
      <c r="H34" s="126">
        <v>0</v>
      </c>
    </row>
    <row r="35" spans="1:8" x14ac:dyDescent="0.35">
      <c r="A35" s="235" t="s">
        <v>325</v>
      </c>
      <c r="B35" s="3" t="s">
        <v>326</v>
      </c>
      <c r="C35" s="80" t="s">
        <v>327</v>
      </c>
      <c r="D35" s="80"/>
      <c r="E35" s="42">
        <v>-10</v>
      </c>
      <c r="F35" s="104"/>
      <c r="G35" s="3" t="s">
        <v>328</v>
      </c>
      <c r="H35" s="126">
        <v>0</v>
      </c>
    </row>
    <row r="36" spans="1:8" x14ac:dyDescent="0.35">
      <c r="A36" s="9"/>
      <c r="B36" s="3" t="s">
        <v>329</v>
      </c>
      <c r="C36" s="80" t="s">
        <v>309</v>
      </c>
      <c r="D36" s="80"/>
      <c r="E36" s="42">
        <v>-10</v>
      </c>
      <c r="F36" s="104"/>
      <c r="G36" s="3" t="s">
        <v>23</v>
      </c>
      <c r="H36" s="126">
        <v>0</v>
      </c>
    </row>
    <row r="37" spans="1:8" ht="16" thickBot="1" x14ac:dyDescent="0.4">
      <c r="A37" s="9"/>
      <c r="C37" s="80"/>
      <c r="D37" s="80"/>
      <c r="E37" s="42"/>
      <c r="F37" s="104"/>
      <c r="H37" s="126"/>
    </row>
    <row r="38" spans="1:8" ht="16" thickBot="1" x14ac:dyDescent="0.4">
      <c r="A38" s="235" t="s">
        <v>330</v>
      </c>
      <c r="B38" s="119" t="s">
        <v>331</v>
      </c>
      <c r="C38" s="140" t="s">
        <v>171</v>
      </c>
      <c r="D38" s="140"/>
      <c r="E38" s="122">
        <v>-10</v>
      </c>
      <c r="F38" s="123" t="s">
        <v>2</v>
      </c>
      <c r="G38" s="121" t="s">
        <v>3</v>
      </c>
      <c r="H38" s="142">
        <v>70</v>
      </c>
    </row>
    <row r="39" spans="1:8" ht="16" thickBot="1" x14ac:dyDescent="0.4">
      <c r="A39" s="235" t="s">
        <v>332</v>
      </c>
      <c r="B39" s="139" t="s">
        <v>333</v>
      </c>
      <c r="C39" s="174" t="s">
        <v>169</v>
      </c>
      <c r="D39" s="174"/>
      <c r="E39" s="221">
        <v>-10</v>
      </c>
      <c r="F39" s="176"/>
      <c r="G39" s="139" t="s">
        <v>13</v>
      </c>
      <c r="H39" s="177">
        <v>0</v>
      </c>
    </row>
    <row r="40" spans="1:8" ht="16" thickBot="1" x14ac:dyDescent="0.4">
      <c r="A40" s="9"/>
      <c r="B40" s="118" t="s">
        <v>234</v>
      </c>
      <c r="C40" s="130" t="s">
        <v>189</v>
      </c>
      <c r="D40" s="130"/>
      <c r="E40" s="116">
        <v>-10</v>
      </c>
      <c r="F40" s="114" t="s">
        <v>38</v>
      </c>
      <c r="G40" s="115" t="s">
        <v>284</v>
      </c>
      <c r="H40" s="132">
        <v>54</v>
      </c>
    </row>
    <row r="41" spans="1:8" x14ac:dyDescent="0.35">
      <c r="A41" s="9"/>
      <c r="B41" s="139"/>
      <c r="C41" s="174"/>
      <c r="D41" s="174"/>
      <c r="E41" s="221"/>
      <c r="F41" s="176"/>
      <c r="G41" s="139"/>
      <c r="H41" s="177"/>
    </row>
    <row r="42" spans="1:8" x14ac:dyDescent="0.35">
      <c r="A42" s="9" t="s">
        <v>334</v>
      </c>
      <c r="B42" s="139" t="s">
        <v>335</v>
      </c>
      <c r="C42" s="174" t="s">
        <v>169</v>
      </c>
      <c r="D42" s="174"/>
      <c r="E42" s="221">
        <v>-10</v>
      </c>
      <c r="F42" s="176"/>
      <c r="G42" s="139" t="s">
        <v>15</v>
      </c>
      <c r="H42" s="177">
        <v>0</v>
      </c>
    </row>
    <row r="43" spans="1:8" x14ac:dyDescent="0.35">
      <c r="A43" s="9" t="s">
        <v>336</v>
      </c>
      <c r="B43" s="139" t="s">
        <v>337</v>
      </c>
      <c r="C43" s="174" t="s">
        <v>249</v>
      </c>
      <c r="D43" s="174"/>
      <c r="E43" s="221">
        <v>-10</v>
      </c>
      <c r="F43" s="176"/>
      <c r="G43" s="139" t="s">
        <v>338</v>
      </c>
      <c r="H43" s="177">
        <v>0</v>
      </c>
    </row>
    <row r="44" spans="1:8" x14ac:dyDescent="0.35">
      <c r="A44" s="9"/>
      <c r="B44" s="139" t="s">
        <v>339</v>
      </c>
      <c r="C44" s="174" t="s">
        <v>340</v>
      </c>
      <c r="D44" s="174"/>
      <c r="E44" s="221">
        <v>-10</v>
      </c>
      <c r="F44" s="176"/>
      <c r="G44" s="139" t="s">
        <v>23</v>
      </c>
      <c r="H44" s="177">
        <v>0</v>
      </c>
    </row>
    <row r="45" spans="1:8" ht="16" thickBot="1" x14ac:dyDescent="0.4">
      <c r="A45" s="9"/>
      <c r="C45" s="80"/>
      <c r="D45" s="80"/>
      <c r="E45" s="42"/>
      <c r="F45" s="104"/>
      <c r="H45" s="126"/>
    </row>
    <row r="46" spans="1:8" ht="16" thickBot="1" x14ac:dyDescent="0.4">
      <c r="A46" s="9" t="s">
        <v>341</v>
      </c>
      <c r="B46" s="118" t="s">
        <v>80</v>
      </c>
      <c r="C46" s="130" t="s">
        <v>305</v>
      </c>
      <c r="D46" s="130"/>
      <c r="E46" s="116">
        <v>-10</v>
      </c>
      <c r="F46" s="114" t="s">
        <v>38</v>
      </c>
      <c r="G46" s="115" t="s">
        <v>27</v>
      </c>
      <c r="H46" s="132">
        <v>25</v>
      </c>
    </row>
    <row r="47" spans="1:8" x14ac:dyDescent="0.35">
      <c r="A47" s="9" t="s">
        <v>336</v>
      </c>
      <c r="B47" s="3" t="s">
        <v>342</v>
      </c>
      <c r="C47" s="80" t="s">
        <v>249</v>
      </c>
      <c r="D47" s="80"/>
      <c r="E47" s="42">
        <v>-10</v>
      </c>
      <c r="F47" s="104"/>
      <c r="G47" s="3" t="s">
        <v>263</v>
      </c>
      <c r="H47" s="126">
        <v>0</v>
      </c>
    </row>
    <row r="48" spans="1:8" x14ac:dyDescent="0.35">
      <c r="A48" s="9"/>
      <c r="B48" s="3" t="s">
        <v>72</v>
      </c>
      <c r="C48" s="80" t="s">
        <v>343</v>
      </c>
      <c r="D48" s="80"/>
      <c r="E48" s="42">
        <v>-10</v>
      </c>
      <c r="F48" s="104"/>
      <c r="G48" s="3" t="s">
        <v>344</v>
      </c>
      <c r="H48" s="126">
        <v>0</v>
      </c>
    </row>
    <row r="49" spans="1:10" ht="16" thickBot="1" x14ac:dyDescent="0.4">
      <c r="A49" s="9"/>
      <c r="C49" s="80"/>
      <c r="D49" s="80"/>
      <c r="E49" s="42"/>
      <c r="F49" s="104"/>
      <c r="H49" s="126"/>
    </row>
    <row r="50" spans="1:10" ht="16" thickBot="1" x14ac:dyDescent="0.4">
      <c r="A50" s="9" t="s">
        <v>345</v>
      </c>
      <c r="B50" s="119" t="s">
        <v>346</v>
      </c>
      <c r="C50" s="140" t="s">
        <v>309</v>
      </c>
      <c r="D50" s="140"/>
      <c r="E50" s="122">
        <v>-10</v>
      </c>
      <c r="F50" s="123" t="s">
        <v>2</v>
      </c>
      <c r="G50" s="121" t="s">
        <v>3</v>
      </c>
      <c r="H50" s="142">
        <v>208</v>
      </c>
    </row>
    <row r="51" spans="1:10" ht="16" thickBot="1" x14ac:dyDescent="0.4">
      <c r="A51" s="9" t="s">
        <v>347</v>
      </c>
      <c r="B51" s="193" t="s">
        <v>348</v>
      </c>
      <c r="C51" s="194" t="s">
        <v>206</v>
      </c>
      <c r="D51" s="194"/>
      <c r="E51" s="237">
        <v>-10</v>
      </c>
      <c r="F51" s="196" t="s">
        <v>38</v>
      </c>
      <c r="G51" s="197" t="s">
        <v>48</v>
      </c>
      <c r="H51" s="198">
        <v>130</v>
      </c>
    </row>
    <row r="52" spans="1:10" x14ac:dyDescent="0.35">
      <c r="A52" s="9"/>
      <c r="B52" s="3" t="s">
        <v>349</v>
      </c>
      <c r="C52" s="80" t="s">
        <v>302</v>
      </c>
      <c r="D52" s="80"/>
      <c r="E52" s="42">
        <v>-10</v>
      </c>
      <c r="F52" s="104"/>
      <c r="G52" s="3" t="s">
        <v>350</v>
      </c>
      <c r="H52" s="126"/>
    </row>
    <row r="53" spans="1:10" ht="16" thickBot="1" x14ac:dyDescent="0.4">
      <c r="A53" s="9"/>
      <c r="C53" s="80"/>
      <c r="D53" s="80"/>
      <c r="E53" s="42"/>
      <c r="F53" s="104"/>
      <c r="H53" s="126"/>
    </row>
    <row r="54" spans="1:10" ht="16" thickBot="1" x14ac:dyDescent="0.4">
      <c r="A54" s="9" t="s">
        <v>351</v>
      </c>
      <c r="B54" s="119" t="s">
        <v>219</v>
      </c>
      <c r="C54" s="140" t="s">
        <v>352</v>
      </c>
      <c r="D54" s="140"/>
      <c r="E54" s="122">
        <v>-10</v>
      </c>
      <c r="F54" s="123" t="s">
        <v>2</v>
      </c>
      <c r="G54" s="121" t="s">
        <v>3</v>
      </c>
      <c r="H54" s="142">
        <v>64</v>
      </c>
    </row>
    <row r="55" spans="1:10" x14ac:dyDescent="0.35">
      <c r="A55" s="9" t="s">
        <v>353</v>
      </c>
      <c r="B55" s="3" t="s">
        <v>33</v>
      </c>
      <c r="C55" s="80" t="s">
        <v>189</v>
      </c>
      <c r="D55" s="80"/>
      <c r="E55" s="42">
        <v>-10</v>
      </c>
      <c r="F55" s="104"/>
      <c r="G55" s="3" t="s">
        <v>23</v>
      </c>
      <c r="H55" s="126"/>
    </row>
    <row r="56" spans="1:10" x14ac:dyDescent="0.35">
      <c r="A56" s="9"/>
      <c r="B56" s="3" t="s">
        <v>354</v>
      </c>
      <c r="C56" s="80" t="s">
        <v>355</v>
      </c>
      <c r="D56" s="80"/>
      <c r="E56" s="42">
        <v>-10</v>
      </c>
      <c r="F56" s="104"/>
      <c r="G56" s="3" t="s">
        <v>23</v>
      </c>
      <c r="H56" s="126"/>
    </row>
    <row r="57" spans="1:10" x14ac:dyDescent="0.35">
      <c r="A57" s="9"/>
      <c r="C57" s="80"/>
      <c r="D57" s="80"/>
      <c r="E57" s="42"/>
      <c r="F57" s="104"/>
      <c r="H57" s="126"/>
      <c r="J57" s="42"/>
    </row>
    <row r="58" spans="1:10" x14ac:dyDescent="0.35">
      <c r="A58" s="9" t="s">
        <v>356</v>
      </c>
      <c r="B58" s="3" t="s">
        <v>357</v>
      </c>
      <c r="C58" s="80" t="s">
        <v>312</v>
      </c>
      <c r="D58" s="80"/>
      <c r="E58" s="42">
        <v>-10</v>
      </c>
      <c r="F58" s="104"/>
      <c r="G58" s="3" t="s">
        <v>358</v>
      </c>
      <c r="H58" s="126">
        <v>0</v>
      </c>
    </row>
    <row r="59" spans="1:10" x14ac:dyDescent="0.35">
      <c r="A59" s="9" t="s">
        <v>359</v>
      </c>
      <c r="B59" s="139" t="s">
        <v>61</v>
      </c>
      <c r="C59" s="174" t="s">
        <v>312</v>
      </c>
      <c r="D59" s="174"/>
      <c r="E59" s="221">
        <v>-10</v>
      </c>
      <c r="F59" s="176"/>
      <c r="G59" s="139" t="s">
        <v>154</v>
      </c>
      <c r="H59" s="177">
        <v>0</v>
      </c>
    </row>
    <row r="60" spans="1:10" x14ac:dyDescent="0.35">
      <c r="A60" s="9"/>
      <c r="B60" s="3" t="s">
        <v>360</v>
      </c>
      <c r="C60" s="80" t="s">
        <v>189</v>
      </c>
      <c r="D60" s="80"/>
      <c r="E60" s="42">
        <v>-10</v>
      </c>
      <c r="F60" s="104"/>
      <c r="G60" s="3" t="s">
        <v>23</v>
      </c>
      <c r="H60" s="126">
        <v>0</v>
      </c>
    </row>
    <row r="61" spans="1:10" x14ac:dyDescent="0.35">
      <c r="A61" s="9"/>
      <c r="C61" s="80"/>
      <c r="D61" s="80"/>
      <c r="E61" s="42"/>
      <c r="F61" s="104"/>
      <c r="H61" s="126"/>
    </row>
    <row r="62" spans="1:10" x14ac:dyDescent="0.35">
      <c r="A62" s="9" t="s">
        <v>361</v>
      </c>
      <c r="B62" s="3" t="s">
        <v>362</v>
      </c>
      <c r="C62" s="80" t="s">
        <v>309</v>
      </c>
      <c r="D62" s="80"/>
      <c r="E62" s="42">
        <v>-10</v>
      </c>
      <c r="F62" s="104"/>
      <c r="G62" s="3" t="s">
        <v>23</v>
      </c>
      <c r="H62" s="126">
        <v>0</v>
      </c>
    </row>
    <row r="63" spans="1:10" x14ac:dyDescent="0.35">
      <c r="A63" s="9" t="s">
        <v>359</v>
      </c>
      <c r="B63" s="3" t="s">
        <v>363</v>
      </c>
      <c r="C63" s="80" t="s">
        <v>169</v>
      </c>
      <c r="D63" s="80"/>
      <c r="E63" s="42">
        <v>-10</v>
      </c>
      <c r="F63" s="104"/>
      <c r="G63" s="3" t="s">
        <v>23</v>
      </c>
      <c r="H63" s="126">
        <v>0</v>
      </c>
    </row>
    <row r="64" spans="1:10" x14ac:dyDescent="0.35">
      <c r="A64" s="9"/>
      <c r="B64" s="3" t="s">
        <v>364</v>
      </c>
      <c r="C64" s="80" t="s">
        <v>365</v>
      </c>
      <c r="D64" s="80"/>
      <c r="E64" s="42">
        <v>-10</v>
      </c>
      <c r="F64" s="104"/>
      <c r="G64" s="3" t="s">
        <v>23</v>
      </c>
      <c r="H64" s="126">
        <v>0</v>
      </c>
    </row>
    <row r="65" spans="1:10" x14ac:dyDescent="0.35">
      <c r="A65" s="9"/>
      <c r="B65" s="3" t="s">
        <v>366</v>
      </c>
      <c r="C65" s="80" t="s">
        <v>6</v>
      </c>
      <c r="D65" s="80"/>
      <c r="E65" s="42">
        <v>-10</v>
      </c>
      <c r="F65" s="104"/>
      <c r="G65" s="3" t="s">
        <v>23</v>
      </c>
      <c r="H65" s="126">
        <v>0</v>
      </c>
    </row>
    <row r="66" spans="1:10" ht="16" thickBot="1" x14ac:dyDescent="0.4">
      <c r="A66" s="9"/>
      <c r="C66" s="80"/>
      <c r="D66" s="80"/>
      <c r="E66" s="42"/>
      <c r="F66" s="104"/>
      <c r="H66" s="126"/>
    </row>
    <row r="67" spans="1:10" s="39" customFormat="1" ht="16" thickBot="1" x14ac:dyDescent="0.4">
      <c r="A67" s="168" t="s">
        <v>367</v>
      </c>
      <c r="B67" s="94" t="s">
        <v>227</v>
      </c>
      <c r="C67" s="151"/>
      <c r="D67" s="150" t="s">
        <v>18</v>
      </c>
      <c r="E67" s="157">
        <f>SUM(E34:E65)</f>
        <v>-250</v>
      </c>
      <c r="F67" s="154"/>
      <c r="G67" s="236" t="s">
        <v>19</v>
      </c>
      <c r="H67" s="155">
        <f>SUM(H34:H65)</f>
        <v>551</v>
      </c>
      <c r="I67" s="156" t="s">
        <v>20</v>
      </c>
      <c r="J67" s="157">
        <f>SUM(E67,H67)</f>
        <v>301</v>
      </c>
    </row>
    <row r="68" spans="1:10" ht="16" thickBot="1" x14ac:dyDescent="0.4">
      <c r="A68" s="9"/>
      <c r="B68" s="29"/>
      <c r="C68" s="170"/>
      <c r="D68" s="170"/>
      <c r="E68" s="239"/>
      <c r="F68" s="104"/>
      <c r="H68" s="126"/>
    </row>
    <row r="69" spans="1:10" ht="16" thickBot="1" x14ac:dyDescent="0.4">
      <c r="A69" s="9" t="s">
        <v>368</v>
      </c>
      <c r="B69" s="119" t="s">
        <v>369</v>
      </c>
      <c r="C69" s="140" t="s">
        <v>370</v>
      </c>
      <c r="D69" s="140"/>
      <c r="E69" s="122">
        <v>-10</v>
      </c>
      <c r="F69" s="123" t="s">
        <v>2</v>
      </c>
      <c r="G69" s="121" t="s">
        <v>3</v>
      </c>
      <c r="H69" s="142">
        <v>94</v>
      </c>
    </row>
    <row r="70" spans="1:10" x14ac:dyDescent="0.35">
      <c r="A70" s="9" t="s">
        <v>371</v>
      </c>
      <c r="B70" s="3" t="s">
        <v>372</v>
      </c>
      <c r="C70" s="80" t="s">
        <v>319</v>
      </c>
      <c r="D70" s="80"/>
      <c r="E70" s="42">
        <v>-10</v>
      </c>
      <c r="F70" s="104"/>
      <c r="G70" s="3" t="s">
        <v>60</v>
      </c>
      <c r="H70" s="126">
        <v>0</v>
      </c>
    </row>
    <row r="71" spans="1:10" x14ac:dyDescent="0.35">
      <c r="A71" s="9"/>
      <c r="C71" s="80"/>
      <c r="D71" s="80"/>
      <c r="E71" s="42"/>
      <c r="F71" s="104"/>
      <c r="H71" s="126"/>
    </row>
    <row r="72" spans="1:10" x14ac:dyDescent="0.35">
      <c r="A72" s="9" t="s">
        <v>373</v>
      </c>
      <c r="B72" s="3" t="s">
        <v>374</v>
      </c>
      <c r="C72" s="80" t="s">
        <v>375</v>
      </c>
      <c r="D72" s="80"/>
      <c r="E72" s="42">
        <v>-10</v>
      </c>
      <c r="F72" s="104"/>
      <c r="G72" s="3" t="s">
        <v>376</v>
      </c>
      <c r="H72" s="126">
        <v>0</v>
      </c>
    </row>
    <row r="73" spans="1:10" x14ac:dyDescent="0.35">
      <c r="A73" s="9" t="s">
        <v>371</v>
      </c>
      <c r="B73" s="3" t="s">
        <v>74</v>
      </c>
      <c r="C73" s="80" t="s">
        <v>6</v>
      </c>
      <c r="D73" s="80"/>
      <c r="E73" s="42">
        <v>-10</v>
      </c>
      <c r="F73" s="104"/>
      <c r="G73" s="3" t="s">
        <v>119</v>
      </c>
      <c r="H73" s="126">
        <v>0</v>
      </c>
    </row>
    <row r="74" spans="1:10" x14ac:dyDescent="0.35">
      <c r="A74" s="9"/>
      <c r="B74" s="3" t="s">
        <v>107</v>
      </c>
      <c r="C74" s="80" t="s">
        <v>302</v>
      </c>
      <c r="D74" s="80"/>
      <c r="E74" s="42">
        <v>-10</v>
      </c>
      <c r="F74" s="104"/>
      <c r="G74" s="3" t="s">
        <v>328</v>
      </c>
      <c r="H74" s="126">
        <v>0</v>
      </c>
    </row>
    <row r="75" spans="1:10" x14ac:dyDescent="0.35">
      <c r="A75" s="9"/>
      <c r="C75" s="80"/>
      <c r="D75" s="80"/>
      <c r="E75" s="42"/>
      <c r="F75" s="104"/>
      <c r="H75" s="126"/>
    </row>
    <row r="76" spans="1:10" x14ac:dyDescent="0.35">
      <c r="A76" s="9" t="s">
        <v>377</v>
      </c>
      <c r="B76" s="3" t="s">
        <v>378</v>
      </c>
      <c r="C76" s="80" t="s">
        <v>249</v>
      </c>
      <c r="D76" s="80"/>
      <c r="E76" s="42">
        <v>-10</v>
      </c>
      <c r="F76" s="104"/>
      <c r="G76" s="3" t="s">
        <v>294</v>
      </c>
      <c r="H76" s="126">
        <v>0</v>
      </c>
    </row>
    <row r="77" spans="1:10" x14ac:dyDescent="0.35">
      <c r="A77" s="9" t="s">
        <v>371</v>
      </c>
      <c r="B77" s="29"/>
      <c r="C77" s="170"/>
      <c r="D77" s="170"/>
      <c r="E77" s="239"/>
      <c r="F77" s="172"/>
      <c r="G77" s="29"/>
      <c r="H77" s="173"/>
      <c r="I77" s="29"/>
      <c r="J77" s="29"/>
    </row>
    <row r="78" spans="1:10" x14ac:dyDescent="0.35">
      <c r="A78" s="9"/>
      <c r="B78" s="29"/>
      <c r="C78" s="170"/>
      <c r="D78" s="170"/>
      <c r="E78" s="239"/>
      <c r="F78" s="172"/>
      <c r="G78" s="29"/>
      <c r="H78" s="173"/>
      <c r="I78" s="29"/>
      <c r="J78" s="29"/>
    </row>
    <row r="79" spans="1:10" x14ac:dyDescent="0.35">
      <c r="A79" s="9" t="s">
        <v>379</v>
      </c>
      <c r="B79" s="3" t="s">
        <v>97</v>
      </c>
      <c r="C79" s="80" t="s">
        <v>380</v>
      </c>
      <c r="D79" s="80"/>
      <c r="E79" s="42">
        <v>-10</v>
      </c>
      <c r="F79" s="104"/>
      <c r="G79" s="3" t="s">
        <v>184</v>
      </c>
      <c r="H79" s="126">
        <v>0</v>
      </c>
    </row>
    <row r="80" spans="1:10" x14ac:dyDescent="0.35">
      <c r="A80" s="9" t="s">
        <v>381</v>
      </c>
      <c r="B80" s="3" t="s">
        <v>25</v>
      </c>
      <c r="C80" s="80" t="s">
        <v>355</v>
      </c>
      <c r="D80" s="80"/>
      <c r="E80" s="42">
        <v>-10</v>
      </c>
      <c r="F80" s="104"/>
      <c r="G80" s="3" t="s">
        <v>255</v>
      </c>
      <c r="H80" s="126">
        <v>0</v>
      </c>
    </row>
    <row r="81" spans="1:8" x14ac:dyDescent="0.35">
      <c r="A81" s="9"/>
      <c r="C81" s="80"/>
      <c r="D81" s="80"/>
      <c r="E81" s="42"/>
      <c r="F81" s="104"/>
      <c r="H81" s="126"/>
    </row>
    <row r="82" spans="1:8" x14ac:dyDescent="0.35">
      <c r="A82" s="9" t="s">
        <v>382</v>
      </c>
      <c r="B82" s="3" t="s">
        <v>335</v>
      </c>
      <c r="C82" s="80" t="s">
        <v>305</v>
      </c>
      <c r="D82" s="80"/>
      <c r="E82" s="42">
        <v>-10</v>
      </c>
      <c r="F82" s="104"/>
      <c r="G82" s="3" t="s">
        <v>11</v>
      </c>
      <c r="H82" s="126">
        <v>0</v>
      </c>
    </row>
    <row r="83" spans="1:8" x14ac:dyDescent="0.35">
      <c r="A83" s="9" t="s">
        <v>383</v>
      </c>
      <c r="B83" s="139" t="s">
        <v>384</v>
      </c>
      <c r="C83" s="174" t="s">
        <v>206</v>
      </c>
      <c r="D83" s="174"/>
      <c r="E83" s="221">
        <v>-10</v>
      </c>
      <c r="F83" s="176"/>
      <c r="G83" s="139" t="s">
        <v>15</v>
      </c>
      <c r="H83" s="177">
        <v>0</v>
      </c>
    </row>
    <row r="84" spans="1:8" x14ac:dyDescent="0.35">
      <c r="A84" s="9"/>
      <c r="B84" s="139" t="s">
        <v>205</v>
      </c>
      <c r="C84" s="174" t="s">
        <v>309</v>
      </c>
      <c r="D84" s="174"/>
      <c r="E84" s="221">
        <v>-10</v>
      </c>
      <c r="F84" s="176"/>
      <c r="G84" s="139" t="s">
        <v>23</v>
      </c>
      <c r="H84" s="177">
        <v>0</v>
      </c>
    </row>
    <row r="85" spans="1:8" x14ac:dyDescent="0.35">
      <c r="A85" s="9"/>
      <c r="B85" s="139" t="s">
        <v>385</v>
      </c>
      <c r="C85" s="174" t="s">
        <v>386</v>
      </c>
      <c r="D85" s="174"/>
      <c r="E85" s="221">
        <v>-10</v>
      </c>
      <c r="F85" s="176"/>
      <c r="G85" s="139" t="s">
        <v>23</v>
      </c>
      <c r="H85" s="177">
        <v>0</v>
      </c>
    </row>
    <row r="86" spans="1:8" x14ac:dyDescent="0.35">
      <c r="A86" s="9"/>
      <c r="B86" s="139"/>
      <c r="C86" s="174"/>
      <c r="D86" s="174"/>
      <c r="E86" s="221"/>
      <c r="F86" s="176"/>
      <c r="G86" s="139"/>
      <c r="H86" s="177"/>
    </row>
    <row r="87" spans="1:8" ht="16" thickBot="1" x14ac:dyDescent="0.4">
      <c r="A87" s="9" t="s">
        <v>387</v>
      </c>
      <c r="B87" s="272" t="s">
        <v>101</v>
      </c>
      <c r="C87" s="174" t="s">
        <v>189</v>
      </c>
      <c r="D87" s="174"/>
      <c r="E87" s="221">
        <v>-10</v>
      </c>
      <c r="F87" s="176"/>
      <c r="G87" s="139" t="s">
        <v>388</v>
      </c>
      <c r="H87" s="177">
        <v>0</v>
      </c>
    </row>
    <row r="88" spans="1:8" ht="16" thickBot="1" x14ac:dyDescent="0.4">
      <c r="A88" s="235" t="s">
        <v>389</v>
      </c>
      <c r="B88" s="273" t="s">
        <v>390</v>
      </c>
      <c r="C88" s="130" t="s">
        <v>391</v>
      </c>
      <c r="D88" s="130"/>
      <c r="E88" s="116">
        <v>-10</v>
      </c>
      <c r="F88" s="114" t="s">
        <v>38</v>
      </c>
      <c r="G88" s="115" t="s">
        <v>154</v>
      </c>
      <c r="H88" s="132">
        <v>50</v>
      </c>
    </row>
    <row r="89" spans="1:8" x14ac:dyDescent="0.35">
      <c r="A89" s="9"/>
      <c r="B89" s="272" t="s">
        <v>392</v>
      </c>
      <c r="C89" s="174" t="s">
        <v>393</v>
      </c>
      <c r="D89" s="174"/>
      <c r="E89" s="221">
        <v>-10</v>
      </c>
      <c r="F89" s="176"/>
      <c r="G89" s="139" t="s">
        <v>23</v>
      </c>
      <c r="H89" s="177">
        <v>0</v>
      </c>
    </row>
    <row r="90" spans="1:8" x14ac:dyDescent="0.35">
      <c r="A90" s="9"/>
      <c r="B90" s="139"/>
      <c r="C90" s="174"/>
      <c r="D90" s="174"/>
      <c r="E90" s="221"/>
      <c r="F90" s="176"/>
      <c r="G90" s="139"/>
      <c r="H90" s="177"/>
    </row>
    <row r="91" spans="1:8" x14ac:dyDescent="0.35">
      <c r="A91" s="9" t="s">
        <v>394</v>
      </c>
      <c r="B91" s="139" t="s">
        <v>395</v>
      </c>
      <c r="C91" s="174" t="s">
        <v>309</v>
      </c>
      <c r="D91" s="174"/>
      <c r="E91" s="221">
        <v>-10</v>
      </c>
      <c r="F91" s="176"/>
      <c r="G91" s="139" t="s">
        <v>396</v>
      </c>
      <c r="H91" s="177">
        <v>0</v>
      </c>
    </row>
    <row r="92" spans="1:8" x14ac:dyDescent="0.35">
      <c r="A92" s="9" t="s">
        <v>397</v>
      </c>
      <c r="B92" s="3" t="s">
        <v>97</v>
      </c>
      <c r="C92" s="80" t="s">
        <v>302</v>
      </c>
      <c r="D92" s="80"/>
      <c r="E92" s="42">
        <v>-10</v>
      </c>
      <c r="F92" s="104"/>
      <c r="G92" s="3" t="s">
        <v>396</v>
      </c>
      <c r="H92" s="126">
        <v>0</v>
      </c>
    </row>
    <row r="93" spans="1:8" x14ac:dyDescent="0.35">
      <c r="A93" s="9"/>
      <c r="B93" s="3" t="s">
        <v>297</v>
      </c>
      <c r="C93" s="80" t="s">
        <v>249</v>
      </c>
      <c r="D93" s="80"/>
      <c r="E93" s="42">
        <v>-10</v>
      </c>
      <c r="F93" s="104"/>
      <c r="G93" s="3" t="s">
        <v>396</v>
      </c>
      <c r="H93" s="126">
        <v>0</v>
      </c>
    </row>
    <row r="94" spans="1:8" x14ac:dyDescent="0.35">
      <c r="A94" s="9"/>
      <c r="C94" s="80"/>
      <c r="D94" s="80"/>
      <c r="E94" s="42"/>
      <c r="F94" s="104"/>
      <c r="H94" s="126"/>
    </row>
    <row r="95" spans="1:8" x14ac:dyDescent="0.35">
      <c r="A95" s="9" t="s">
        <v>398</v>
      </c>
      <c r="B95" s="3" t="s">
        <v>98</v>
      </c>
      <c r="C95" s="80" t="s">
        <v>169</v>
      </c>
      <c r="D95" s="80"/>
      <c r="E95" s="42">
        <v>-10</v>
      </c>
      <c r="F95" s="104"/>
      <c r="G95" s="3" t="s">
        <v>399</v>
      </c>
      <c r="H95" s="126">
        <v>0</v>
      </c>
    </row>
    <row r="96" spans="1:8" x14ac:dyDescent="0.35">
      <c r="A96" s="9" t="s">
        <v>400</v>
      </c>
      <c r="B96" s="3" t="s">
        <v>51</v>
      </c>
      <c r="C96" s="80" t="s">
        <v>305</v>
      </c>
      <c r="D96" s="80"/>
      <c r="E96" s="42">
        <v>-10</v>
      </c>
      <c r="F96" s="104"/>
      <c r="G96" s="3" t="s">
        <v>23</v>
      </c>
      <c r="H96" s="126">
        <v>0</v>
      </c>
    </row>
    <row r="97" spans="1:10" x14ac:dyDescent="0.35">
      <c r="A97" s="9"/>
      <c r="B97" s="3" t="s">
        <v>401</v>
      </c>
      <c r="C97" s="80" t="s">
        <v>206</v>
      </c>
      <c r="D97" s="80"/>
      <c r="E97" s="42">
        <v>-10</v>
      </c>
      <c r="F97" s="104"/>
      <c r="G97" s="3" t="s">
        <v>23</v>
      </c>
      <c r="H97" s="126">
        <v>0</v>
      </c>
    </row>
    <row r="98" spans="1:10" x14ac:dyDescent="0.35">
      <c r="A98" s="9"/>
      <c r="C98" s="80"/>
      <c r="D98" s="80"/>
      <c r="E98" s="42"/>
      <c r="F98" s="104"/>
      <c r="H98" s="126"/>
    </row>
    <row r="99" spans="1:10" x14ac:dyDescent="0.35">
      <c r="A99" s="9" t="s">
        <v>402</v>
      </c>
      <c r="B99" s="3" t="s">
        <v>403</v>
      </c>
      <c r="C99" s="80" t="s">
        <v>302</v>
      </c>
      <c r="D99" s="80"/>
      <c r="E99" s="42">
        <v>-10</v>
      </c>
      <c r="F99" s="104"/>
      <c r="G99" s="3" t="s">
        <v>404</v>
      </c>
      <c r="H99" s="126">
        <v>0</v>
      </c>
    </row>
    <row r="100" spans="1:10" ht="16" thickBot="1" x14ac:dyDescent="0.4">
      <c r="A100" s="9" t="s">
        <v>405</v>
      </c>
      <c r="B100" s="3" t="s">
        <v>406</v>
      </c>
      <c r="C100" s="80" t="s">
        <v>189</v>
      </c>
      <c r="D100" s="80"/>
      <c r="E100" s="42">
        <v>-10</v>
      </c>
      <c r="F100" s="104"/>
      <c r="G100" s="3" t="s">
        <v>23</v>
      </c>
      <c r="H100" s="126">
        <v>0</v>
      </c>
    </row>
    <row r="101" spans="1:10" ht="16" thickBot="1" x14ac:dyDescent="0.4">
      <c r="A101" s="9"/>
      <c r="B101" s="119" t="s">
        <v>407</v>
      </c>
      <c r="C101" s="140" t="s">
        <v>169</v>
      </c>
      <c r="D101" s="140"/>
      <c r="E101" s="122">
        <v>-10</v>
      </c>
      <c r="F101" s="123" t="s">
        <v>2</v>
      </c>
      <c r="G101" s="121" t="s">
        <v>3</v>
      </c>
      <c r="H101" s="142">
        <v>250</v>
      </c>
    </row>
    <row r="102" spans="1:10" ht="16" thickBot="1" x14ac:dyDescent="0.4">
      <c r="A102" s="9"/>
      <c r="B102" s="193" t="s">
        <v>35</v>
      </c>
      <c r="C102" s="194" t="s">
        <v>365</v>
      </c>
      <c r="D102" s="194"/>
      <c r="E102" s="237">
        <v>-10</v>
      </c>
      <c r="F102" s="196" t="s">
        <v>38</v>
      </c>
      <c r="G102" s="197" t="s">
        <v>48</v>
      </c>
      <c r="H102" s="198">
        <v>19</v>
      </c>
    </row>
    <row r="103" spans="1:10" ht="16" thickBot="1" x14ac:dyDescent="0.4">
      <c r="A103" s="9"/>
      <c r="B103" s="139"/>
      <c r="C103" s="174"/>
      <c r="D103" s="174"/>
      <c r="E103" s="221"/>
      <c r="F103" s="176"/>
      <c r="G103" s="139"/>
      <c r="H103" s="177"/>
    </row>
    <row r="104" spans="1:10" s="39" customFormat="1" ht="16" thickBot="1" x14ac:dyDescent="0.4">
      <c r="A104" s="168" t="s">
        <v>408</v>
      </c>
      <c r="B104" s="94" t="s">
        <v>227</v>
      </c>
      <c r="C104" s="151"/>
      <c r="D104" s="150" t="s">
        <v>18</v>
      </c>
      <c r="E104" s="157">
        <f>SUM(E69:E102)</f>
        <v>-250</v>
      </c>
      <c r="F104" s="154"/>
      <c r="G104" s="236" t="s">
        <v>19</v>
      </c>
      <c r="H104" s="155">
        <f>SUM(H69:H102)</f>
        <v>413</v>
      </c>
      <c r="I104" s="156" t="s">
        <v>20</v>
      </c>
      <c r="J104" s="157">
        <f>SUM(E104,H104)</f>
        <v>163</v>
      </c>
    </row>
    <row r="105" spans="1:10" x14ac:dyDescent="0.35">
      <c r="A105" s="9"/>
      <c r="C105" s="80"/>
      <c r="D105" s="80"/>
      <c r="E105" s="42"/>
      <c r="F105" s="104"/>
      <c r="H105" s="126"/>
    </row>
    <row r="106" spans="1:10" x14ac:dyDescent="0.35">
      <c r="A106" s="9" t="s">
        <v>409</v>
      </c>
      <c r="B106" s="3" t="s">
        <v>25</v>
      </c>
      <c r="C106" s="80" t="s">
        <v>355</v>
      </c>
      <c r="D106" s="80"/>
      <c r="E106" s="42">
        <v>-10</v>
      </c>
      <c r="F106" s="104"/>
      <c r="G106" s="3" t="s">
        <v>71</v>
      </c>
      <c r="H106" s="126">
        <v>0</v>
      </c>
    </row>
    <row r="107" spans="1:10" x14ac:dyDescent="0.35">
      <c r="A107" s="9" t="s">
        <v>410</v>
      </c>
      <c r="B107" s="139" t="s">
        <v>28</v>
      </c>
      <c r="C107" s="174" t="s">
        <v>319</v>
      </c>
      <c r="D107" s="174"/>
      <c r="E107" s="221">
        <v>-10</v>
      </c>
      <c r="F107" s="176"/>
      <c r="G107" s="139" t="s">
        <v>23</v>
      </c>
      <c r="H107" s="177">
        <v>0</v>
      </c>
    </row>
    <row r="108" spans="1:10" ht="16" thickBot="1" x14ac:dyDescent="0.4">
      <c r="A108" s="9"/>
      <c r="B108" s="139" t="s">
        <v>314</v>
      </c>
      <c r="C108" s="174" t="s">
        <v>324</v>
      </c>
      <c r="D108" s="174"/>
      <c r="E108" s="221">
        <v>-10</v>
      </c>
      <c r="F108" s="176"/>
      <c r="G108" s="139" t="s">
        <v>411</v>
      </c>
      <c r="H108" s="177">
        <v>0</v>
      </c>
    </row>
    <row r="109" spans="1:10" ht="16" thickBot="1" x14ac:dyDescent="0.4">
      <c r="A109" s="9"/>
      <c r="B109" s="118" t="s">
        <v>31</v>
      </c>
      <c r="C109" s="130" t="s">
        <v>249</v>
      </c>
      <c r="D109" s="130"/>
      <c r="E109" s="116">
        <v>-10</v>
      </c>
      <c r="F109" s="114" t="s">
        <v>38</v>
      </c>
      <c r="G109" s="115" t="s">
        <v>284</v>
      </c>
      <c r="H109" s="132">
        <v>50</v>
      </c>
    </row>
    <row r="110" spans="1:10" ht="16" thickBot="1" x14ac:dyDescent="0.4">
      <c r="A110" s="9"/>
      <c r="B110" s="3" t="s">
        <v>412</v>
      </c>
      <c r="C110" s="80" t="s">
        <v>206</v>
      </c>
      <c r="D110" s="80"/>
      <c r="E110" s="42">
        <v>-10</v>
      </c>
      <c r="F110" s="104"/>
      <c r="G110" s="3" t="s">
        <v>184</v>
      </c>
      <c r="H110" s="126">
        <v>0</v>
      </c>
    </row>
    <row r="111" spans="1:10" ht="16" thickBot="1" x14ac:dyDescent="0.4">
      <c r="A111" s="9"/>
      <c r="B111" s="118" t="s">
        <v>413</v>
      </c>
      <c r="C111" s="130" t="s">
        <v>380</v>
      </c>
      <c r="D111" s="130"/>
      <c r="E111" s="116">
        <v>-10</v>
      </c>
      <c r="F111" s="114" t="s">
        <v>38</v>
      </c>
      <c r="G111" s="115" t="s">
        <v>73</v>
      </c>
      <c r="H111" s="132">
        <v>33</v>
      </c>
    </row>
    <row r="112" spans="1:10" x14ac:dyDescent="0.35">
      <c r="A112" s="9"/>
      <c r="B112" s="139" t="s">
        <v>414</v>
      </c>
      <c r="C112" s="174" t="s">
        <v>365</v>
      </c>
      <c r="D112" s="174"/>
      <c r="E112" s="221">
        <v>-10</v>
      </c>
      <c r="F112" s="176"/>
      <c r="G112" s="139" t="s">
        <v>99</v>
      </c>
      <c r="H112" s="177">
        <v>0</v>
      </c>
    </row>
    <row r="113" spans="1:8" x14ac:dyDescent="0.35">
      <c r="A113" s="9"/>
      <c r="B113" s="139"/>
      <c r="C113" s="174"/>
      <c r="D113" s="174"/>
      <c r="E113" s="221"/>
      <c r="F113" s="176"/>
      <c r="G113" s="139"/>
      <c r="H113" s="177"/>
    </row>
    <row r="114" spans="1:8" x14ac:dyDescent="0.35">
      <c r="A114" s="9" t="s">
        <v>415</v>
      </c>
      <c r="B114" s="139" t="s">
        <v>337</v>
      </c>
      <c r="C114" s="174" t="s">
        <v>416</v>
      </c>
      <c r="D114" s="174"/>
      <c r="E114" s="221">
        <v>-10</v>
      </c>
      <c r="F114" s="176"/>
      <c r="G114" s="139" t="s">
        <v>78</v>
      </c>
      <c r="H114" s="177">
        <v>0</v>
      </c>
    </row>
    <row r="115" spans="1:8" x14ac:dyDescent="0.35">
      <c r="A115" s="9" t="s">
        <v>417</v>
      </c>
      <c r="B115" s="139" t="s">
        <v>418</v>
      </c>
      <c r="C115" s="174" t="s">
        <v>419</v>
      </c>
      <c r="D115" s="174"/>
      <c r="E115" s="221">
        <v>-10</v>
      </c>
      <c r="F115" s="176"/>
      <c r="G115" s="139" t="s">
        <v>78</v>
      </c>
      <c r="H115" s="177">
        <v>0</v>
      </c>
    </row>
    <row r="116" spans="1:8" x14ac:dyDescent="0.35">
      <c r="A116" s="9"/>
      <c r="B116" s="139" t="s">
        <v>300</v>
      </c>
      <c r="C116" s="174" t="s">
        <v>420</v>
      </c>
      <c r="D116" s="174"/>
      <c r="E116" s="221">
        <v>-10</v>
      </c>
      <c r="F116" s="176"/>
      <c r="G116" s="139" t="s">
        <v>119</v>
      </c>
      <c r="H116" s="177">
        <v>0</v>
      </c>
    </row>
    <row r="117" spans="1:8" x14ac:dyDescent="0.35">
      <c r="A117" s="9"/>
      <c r="B117" s="139"/>
      <c r="C117" s="174"/>
      <c r="D117" s="174"/>
      <c r="E117" s="221"/>
      <c r="F117" s="176"/>
      <c r="G117" s="139"/>
      <c r="H117" s="177"/>
    </row>
    <row r="118" spans="1:8" x14ac:dyDescent="0.35">
      <c r="A118" s="9" t="s">
        <v>421</v>
      </c>
      <c r="B118" s="3" t="s">
        <v>422</v>
      </c>
      <c r="C118" s="80" t="s">
        <v>423</v>
      </c>
      <c r="D118" s="80"/>
      <c r="E118" s="42">
        <v>-10</v>
      </c>
      <c r="F118" s="104"/>
      <c r="G118" s="3" t="s">
        <v>99</v>
      </c>
      <c r="H118" s="126">
        <v>0</v>
      </c>
    </row>
    <row r="119" spans="1:8" x14ac:dyDescent="0.35">
      <c r="A119" s="9" t="s">
        <v>417</v>
      </c>
      <c r="B119" s="3" t="s">
        <v>75</v>
      </c>
      <c r="C119" s="80" t="s">
        <v>424</v>
      </c>
      <c r="D119" s="80"/>
      <c r="E119" s="42">
        <v>-10</v>
      </c>
      <c r="F119" s="104"/>
      <c r="G119" s="3" t="s">
        <v>23</v>
      </c>
      <c r="H119" s="126">
        <v>0</v>
      </c>
    </row>
    <row r="120" spans="1:8" x14ac:dyDescent="0.35">
      <c r="A120" s="9"/>
      <c r="B120" s="3" t="s">
        <v>128</v>
      </c>
      <c r="C120" s="80" t="s">
        <v>419</v>
      </c>
      <c r="D120" s="80"/>
      <c r="E120" s="42">
        <v>-10</v>
      </c>
      <c r="F120" s="104"/>
      <c r="G120" s="3" t="s">
        <v>23</v>
      </c>
      <c r="H120" s="126">
        <v>0</v>
      </c>
    </row>
    <row r="121" spans="1:8" x14ac:dyDescent="0.35">
      <c r="A121" s="9"/>
      <c r="C121" s="80"/>
      <c r="D121" s="80"/>
      <c r="E121" s="42"/>
      <c r="F121" s="104"/>
      <c r="H121" s="126"/>
    </row>
    <row r="122" spans="1:8" x14ac:dyDescent="0.35">
      <c r="A122" s="9" t="s">
        <v>425</v>
      </c>
      <c r="B122" s="3" t="s">
        <v>59</v>
      </c>
      <c r="C122" s="80" t="s">
        <v>424</v>
      </c>
      <c r="D122" s="80"/>
      <c r="E122" s="42">
        <v>-10</v>
      </c>
      <c r="F122" s="104"/>
      <c r="G122" s="3" t="s">
        <v>23</v>
      </c>
      <c r="H122" s="126">
        <v>0</v>
      </c>
    </row>
    <row r="123" spans="1:8" x14ac:dyDescent="0.35">
      <c r="A123" s="9" t="s">
        <v>426</v>
      </c>
      <c r="B123" s="3" t="s">
        <v>427</v>
      </c>
      <c r="C123" s="80" t="s">
        <v>419</v>
      </c>
      <c r="D123" s="80"/>
      <c r="E123" s="42">
        <v>-10</v>
      </c>
      <c r="F123" s="104"/>
      <c r="G123" s="3" t="s">
        <v>23</v>
      </c>
      <c r="H123" s="126">
        <v>0</v>
      </c>
    </row>
    <row r="124" spans="1:8" x14ac:dyDescent="0.35">
      <c r="A124" s="9"/>
      <c r="B124" s="3" t="s">
        <v>428</v>
      </c>
      <c r="C124" s="80" t="s">
        <v>420</v>
      </c>
      <c r="D124" s="80"/>
      <c r="E124" s="42">
        <v>-10</v>
      </c>
      <c r="F124" s="104"/>
      <c r="G124" s="3" t="s">
        <v>429</v>
      </c>
      <c r="H124" s="126">
        <v>0</v>
      </c>
    </row>
    <row r="125" spans="1:8" x14ac:dyDescent="0.35">
      <c r="A125" s="9"/>
      <c r="C125" s="80"/>
      <c r="D125" s="80"/>
      <c r="E125" s="42"/>
      <c r="F125" s="104"/>
      <c r="H125" s="126"/>
    </row>
    <row r="126" spans="1:8" x14ac:dyDescent="0.35">
      <c r="A126" s="9" t="s">
        <v>430</v>
      </c>
      <c r="B126" s="3" t="s">
        <v>431</v>
      </c>
      <c r="C126" s="80" t="s">
        <v>432</v>
      </c>
      <c r="D126" s="80"/>
      <c r="E126" s="42">
        <v>-10</v>
      </c>
      <c r="F126" s="104"/>
      <c r="G126" s="3" t="s">
        <v>23</v>
      </c>
      <c r="H126" s="126">
        <v>0</v>
      </c>
    </row>
    <row r="127" spans="1:8" x14ac:dyDescent="0.35">
      <c r="A127" s="9" t="s">
        <v>426</v>
      </c>
      <c r="B127" s="3" t="s">
        <v>433</v>
      </c>
      <c r="C127" s="80" t="s">
        <v>434</v>
      </c>
      <c r="D127" s="80"/>
      <c r="E127" s="42">
        <v>-10</v>
      </c>
      <c r="F127" s="104"/>
      <c r="G127" s="3" t="s">
        <v>338</v>
      </c>
      <c r="H127" s="126">
        <v>0</v>
      </c>
    </row>
    <row r="128" spans="1:8" x14ac:dyDescent="0.35">
      <c r="A128" s="9"/>
      <c r="B128" s="3" t="s">
        <v>435</v>
      </c>
      <c r="C128" s="80" t="s">
        <v>436</v>
      </c>
      <c r="D128" s="80"/>
      <c r="E128" s="42">
        <v>-10</v>
      </c>
      <c r="F128" s="104"/>
      <c r="G128" s="3" t="s">
        <v>126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ht="16" thickBot="1" x14ac:dyDescent="0.4">
      <c r="A130" s="9" t="s">
        <v>437</v>
      </c>
      <c r="B130" s="3" t="s">
        <v>438</v>
      </c>
      <c r="C130" s="80" t="s">
        <v>439</v>
      </c>
      <c r="D130" s="80"/>
      <c r="E130" s="42">
        <v>-10</v>
      </c>
      <c r="F130" s="104"/>
      <c r="G130" s="3" t="s">
        <v>23</v>
      </c>
      <c r="H130" s="126">
        <v>0</v>
      </c>
    </row>
    <row r="131" spans="1:10" ht="16" thickBot="1" x14ac:dyDescent="0.4">
      <c r="A131" s="9" t="s">
        <v>440</v>
      </c>
      <c r="B131" s="119" t="s">
        <v>441</v>
      </c>
      <c r="C131" s="140" t="s">
        <v>442</v>
      </c>
      <c r="D131" s="140"/>
      <c r="E131" s="122">
        <v>-10</v>
      </c>
      <c r="F131" s="123" t="s">
        <v>2</v>
      </c>
      <c r="G131" s="121" t="s">
        <v>3</v>
      </c>
      <c r="H131" s="142">
        <v>160</v>
      </c>
    </row>
    <row r="132" spans="1:10" x14ac:dyDescent="0.35">
      <c r="A132" s="9"/>
      <c r="B132" s="3" t="s">
        <v>443</v>
      </c>
      <c r="C132" s="80" t="s">
        <v>419</v>
      </c>
      <c r="D132" s="80"/>
      <c r="E132" s="42">
        <v>-10</v>
      </c>
      <c r="F132" s="104"/>
      <c r="G132" s="3" t="s">
        <v>444</v>
      </c>
      <c r="H132" s="126">
        <v>0</v>
      </c>
    </row>
    <row r="133" spans="1:10" x14ac:dyDescent="0.35">
      <c r="A133" s="9"/>
      <c r="C133" s="80"/>
      <c r="D133" s="80"/>
      <c r="E133" s="42"/>
      <c r="F133" s="104"/>
      <c r="H133" s="126"/>
    </row>
    <row r="134" spans="1:10" x14ac:dyDescent="0.35">
      <c r="A134" s="9" t="s">
        <v>445</v>
      </c>
      <c r="B134" s="3" t="s">
        <v>446</v>
      </c>
      <c r="C134" s="80" t="s">
        <v>447</v>
      </c>
      <c r="D134" s="80"/>
      <c r="E134" s="42">
        <v>-10</v>
      </c>
      <c r="F134" s="104"/>
      <c r="G134" s="3" t="s">
        <v>23</v>
      </c>
      <c r="H134" s="126">
        <v>0</v>
      </c>
    </row>
    <row r="135" spans="1:10" x14ac:dyDescent="0.35">
      <c r="A135" s="9" t="s">
        <v>440</v>
      </c>
      <c r="B135" s="3" t="s">
        <v>448</v>
      </c>
      <c r="C135" s="80" t="s">
        <v>449</v>
      </c>
      <c r="D135" s="80"/>
      <c r="E135" s="42">
        <v>-10</v>
      </c>
      <c r="F135" s="104"/>
      <c r="G135" s="3" t="s">
        <v>23</v>
      </c>
      <c r="H135" s="126">
        <v>0</v>
      </c>
    </row>
    <row r="136" spans="1:10" x14ac:dyDescent="0.35">
      <c r="A136" s="9"/>
      <c r="B136" s="3" t="s">
        <v>450</v>
      </c>
      <c r="C136" s="80" t="s">
        <v>439</v>
      </c>
      <c r="D136" s="80"/>
      <c r="E136" s="42">
        <v>-10</v>
      </c>
      <c r="F136" s="104"/>
      <c r="G136" s="3" t="s">
        <v>23</v>
      </c>
      <c r="H136" s="126">
        <v>0</v>
      </c>
    </row>
    <row r="137" spans="1:10" ht="16" thickBot="1" x14ac:dyDescent="0.4">
      <c r="A137" s="9"/>
      <c r="C137" s="80"/>
      <c r="D137" s="80"/>
      <c r="E137" s="42"/>
      <c r="F137" s="104"/>
      <c r="H137" s="126"/>
    </row>
    <row r="138" spans="1:10" s="39" customFormat="1" ht="16" thickBot="1" x14ac:dyDescent="0.4">
      <c r="A138" s="168" t="s">
        <v>451</v>
      </c>
      <c r="B138" s="94" t="s">
        <v>452</v>
      </c>
      <c r="C138" s="151"/>
      <c r="D138" s="150" t="s">
        <v>18</v>
      </c>
      <c r="E138" s="157">
        <f>SUM(E106:E136)</f>
        <v>-250</v>
      </c>
      <c r="F138" s="154"/>
      <c r="G138" s="236" t="s">
        <v>19</v>
      </c>
      <c r="H138" s="155">
        <f>SUM(H106:H136)</f>
        <v>243</v>
      </c>
      <c r="I138" s="156" t="s">
        <v>281</v>
      </c>
      <c r="J138" s="157">
        <f>SUM(E138,H138)</f>
        <v>-7</v>
      </c>
    </row>
    <row r="139" spans="1:10" x14ac:dyDescent="0.35">
      <c r="A139" s="9"/>
      <c r="B139" s="9"/>
      <c r="C139" s="37"/>
      <c r="D139" s="37"/>
      <c r="E139" s="38"/>
      <c r="F139" s="274"/>
      <c r="G139" s="9"/>
      <c r="H139" s="275"/>
      <c r="I139" s="276"/>
      <c r="J139" s="38"/>
    </row>
    <row r="140" spans="1:10" x14ac:dyDescent="0.35">
      <c r="A140" s="9" t="s">
        <v>453</v>
      </c>
      <c r="B140" s="3" t="s">
        <v>454</v>
      </c>
      <c r="C140" s="80" t="s">
        <v>455</v>
      </c>
      <c r="D140" s="80"/>
      <c r="E140" s="42">
        <v>-10</v>
      </c>
      <c r="F140" s="104"/>
      <c r="G140" s="3" t="s">
        <v>456</v>
      </c>
      <c r="H140" s="126">
        <v>0</v>
      </c>
      <c r="I140" s="5"/>
    </row>
    <row r="141" spans="1:10" x14ac:dyDescent="0.35">
      <c r="A141" s="9" t="s">
        <v>457</v>
      </c>
      <c r="B141" s="3" t="s">
        <v>458</v>
      </c>
      <c r="C141" s="80" t="s">
        <v>423</v>
      </c>
      <c r="D141" s="80"/>
      <c r="E141" s="42">
        <v>-10</v>
      </c>
      <c r="F141" s="104"/>
      <c r="G141" s="3" t="s">
        <v>456</v>
      </c>
      <c r="H141" s="126">
        <v>0</v>
      </c>
    </row>
    <row r="142" spans="1:10" x14ac:dyDescent="0.35">
      <c r="A142" s="9"/>
      <c r="B142" s="3" t="s">
        <v>459</v>
      </c>
      <c r="C142" s="80" t="s">
        <v>442</v>
      </c>
      <c r="D142" s="80"/>
      <c r="E142" s="42">
        <v>-10</v>
      </c>
      <c r="F142" s="104"/>
      <c r="G142" s="3" t="s">
        <v>456</v>
      </c>
      <c r="H142" s="126">
        <v>0</v>
      </c>
    </row>
    <row r="143" spans="1:10" x14ac:dyDescent="0.35">
      <c r="A143" s="9"/>
      <c r="C143" s="80"/>
      <c r="D143" s="80"/>
      <c r="E143" s="42"/>
      <c r="F143" s="104"/>
      <c r="H143" s="126"/>
    </row>
    <row r="144" spans="1:10" x14ac:dyDescent="0.35">
      <c r="A144" s="9" t="s">
        <v>460</v>
      </c>
      <c r="B144" s="3" t="s">
        <v>461</v>
      </c>
      <c r="C144" s="80" t="s">
        <v>462</v>
      </c>
      <c r="D144" s="80"/>
      <c r="E144" s="42">
        <v>-10</v>
      </c>
      <c r="F144" s="104"/>
      <c r="G144" s="3" t="s">
        <v>71</v>
      </c>
      <c r="H144" s="126">
        <v>0</v>
      </c>
    </row>
    <row r="145" spans="1:8" ht="16" thickBot="1" x14ac:dyDescent="0.4">
      <c r="A145" s="9" t="s">
        <v>463</v>
      </c>
      <c r="B145" s="3" t="s">
        <v>72</v>
      </c>
      <c r="C145" s="80" t="s">
        <v>442</v>
      </c>
      <c r="D145" s="80"/>
      <c r="E145" s="42">
        <v>-10</v>
      </c>
      <c r="F145" s="104"/>
      <c r="G145" s="3" t="s">
        <v>184</v>
      </c>
      <c r="H145" s="126">
        <v>0</v>
      </c>
    </row>
    <row r="146" spans="1:8" ht="16" thickBot="1" x14ac:dyDescent="0.4">
      <c r="A146" s="9"/>
      <c r="B146" s="118" t="s">
        <v>464</v>
      </c>
      <c r="C146" s="130" t="s">
        <v>465</v>
      </c>
      <c r="D146" s="130"/>
      <c r="E146" s="116">
        <v>-10</v>
      </c>
      <c r="F146" s="114" t="s">
        <v>38</v>
      </c>
      <c r="G146" s="115" t="s">
        <v>39</v>
      </c>
      <c r="H146" s="132">
        <v>105</v>
      </c>
    </row>
    <row r="147" spans="1:8" x14ac:dyDescent="0.35">
      <c r="A147" s="9"/>
      <c r="C147" s="80"/>
      <c r="D147" s="80"/>
      <c r="E147" s="42"/>
      <c r="F147" s="104"/>
      <c r="H147" s="126"/>
    </row>
    <row r="148" spans="1:8" x14ac:dyDescent="0.35">
      <c r="A148" s="9" t="s">
        <v>466</v>
      </c>
      <c r="B148" s="3" t="s">
        <v>467</v>
      </c>
      <c r="C148" s="80" t="s">
        <v>416</v>
      </c>
      <c r="D148" s="80"/>
      <c r="E148" s="42">
        <v>-10</v>
      </c>
      <c r="F148" s="104"/>
      <c r="G148" s="3" t="s">
        <v>119</v>
      </c>
      <c r="H148" s="126">
        <v>0</v>
      </c>
    </row>
    <row r="149" spans="1:8" x14ac:dyDescent="0.35">
      <c r="A149" s="9" t="s">
        <v>468</v>
      </c>
      <c r="B149" s="3" t="s">
        <v>469</v>
      </c>
      <c r="C149" s="80" t="s">
        <v>442</v>
      </c>
      <c r="D149" s="80"/>
      <c r="E149" s="42">
        <v>-10</v>
      </c>
      <c r="F149" s="104"/>
      <c r="G149" s="3" t="s">
        <v>76</v>
      </c>
      <c r="H149" s="126">
        <v>0</v>
      </c>
    </row>
    <row r="150" spans="1:8" x14ac:dyDescent="0.35">
      <c r="A150" s="9"/>
      <c r="B150" s="3" t="s">
        <v>470</v>
      </c>
      <c r="C150" s="80" t="s">
        <v>471</v>
      </c>
      <c r="D150" s="80"/>
      <c r="E150" s="42">
        <v>-10</v>
      </c>
      <c r="F150" s="104"/>
      <c r="G150" s="3" t="s">
        <v>67</v>
      </c>
      <c r="H150" s="126">
        <v>0</v>
      </c>
    </row>
    <row r="151" spans="1:8" x14ac:dyDescent="0.35">
      <c r="A151" s="9"/>
      <c r="C151" s="80"/>
      <c r="D151" s="80"/>
      <c r="E151" s="42"/>
      <c r="F151" s="104"/>
      <c r="H151" s="126"/>
    </row>
    <row r="152" spans="1:8" x14ac:dyDescent="0.35">
      <c r="A152" s="9" t="s">
        <v>472</v>
      </c>
      <c r="B152" s="3" t="s">
        <v>107</v>
      </c>
      <c r="C152" s="80" t="s">
        <v>436</v>
      </c>
      <c r="D152" s="80"/>
      <c r="E152" s="42">
        <v>-10</v>
      </c>
      <c r="F152" s="104"/>
      <c r="G152" s="3" t="s">
        <v>23</v>
      </c>
      <c r="H152" s="126">
        <v>0</v>
      </c>
    </row>
    <row r="153" spans="1:8" ht="16" thickBot="1" x14ac:dyDescent="0.4">
      <c r="A153" s="9" t="s">
        <v>468</v>
      </c>
      <c r="B153" s="3" t="s">
        <v>422</v>
      </c>
      <c r="C153" s="80" t="s">
        <v>439</v>
      </c>
      <c r="D153" s="80"/>
      <c r="E153" s="42">
        <v>-10</v>
      </c>
      <c r="F153" s="104"/>
      <c r="G153" s="3" t="s">
        <v>23</v>
      </c>
      <c r="H153" s="126">
        <v>0</v>
      </c>
    </row>
    <row r="154" spans="1:8" ht="16" thickBot="1" x14ac:dyDescent="0.4">
      <c r="A154" s="9"/>
      <c r="B154" s="118" t="s">
        <v>390</v>
      </c>
      <c r="C154" s="130" t="s">
        <v>473</v>
      </c>
      <c r="D154" s="130"/>
      <c r="E154" s="116">
        <v>-10</v>
      </c>
      <c r="F154" s="114" t="s">
        <v>63</v>
      </c>
      <c r="G154" s="115" t="s">
        <v>284</v>
      </c>
      <c r="H154" s="132">
        <v>41.41</v>
      </c>
    </row>
    <row r="155" spans="1:8" x14ac:dyDescent="0.35">
      <c r="A155" s="9"/>
      <c r="C155" s="80"/>
      <c r="D155" s="80"/>
      <c r="E155" s="42"/>
      <c r="F155" s="104"/>
      <c r="H155" s="126"/>
    </row>
    <row r="156" spans="1:8" x14ac:dyDescent="0.35">
      <c r="A156" s="9" t="s">
        <v>474</v>
      </c>
      <c r="B156" s="3" t="s">
        <v>314</v>
      </c>
      <c r="C156" s="80" t="s">
        <v>475</v>
      </c>
      <c r="D156" s="80"/>
      <c r="E156" s="42">
        <v>-10</v>
      </c>
      <c r="F156" s="104"/>
      <c r="G156" s="3" t="s">
        <v>78</v>
      </c>
      <c r="H156" s="126">
        <v>0</v>
      </c>
    </row>
    <row r="157" spans="1:8" x14ac:dyDescent="0.35">
      <c r="A157" s="9" t="s">
        <v>476</v>
      </c>
      <c r="B157" s="3" t="s">
        <v>477</v>
      </c>
      <c r="C157" s="80" t="s">
        <v>478</v>
      </c>
      <c r="D157" s="80"/>
      <c r="E157" s="42">
        <v>-10</v>
      </c>
      <c r="F157" s="104"/>
      <c r="G157" s="3" t="s">
        <v>218</v>
      </c>
      <c r="H157" s="126">
        <v>0</v>
      </c>
    </row>
    <row r="158" spans="1:8" x14ac:dyDescent="0.35">
      <c r="A158" s="9"/>
      <c r="B158" s="3" t="s">
        <v>479</v>
      </c>
      <c r="C158" s="80" t="s">
        <v>480</v>
      </c>
      <c r="D158" s="80"/>
      <c r="E158" s="42">
        <v>-10</v>
      </c>
      <c r="F158" s="104"/>
      <c r="G158" s="3" t="s">
        <v>224</v>
      </c>
      <c r="H158" s="126">
        <v>0</v>
      </c>
    </row>
    <row r="159" spans="1:8" ht="16" thickBot="1" x14ac:dyDescent="0.4">
      <c r="A159" s="9"/>
      <c r="C159" s="80"/>
      <c r="D159" s="80"/>
      <c r="E159" s="42"/>
      <c r="F159" s="104"/>
      <c r="H159" s="126"/>
    </row>
    <row r="160" spans="1:8" ht="16" thickBot="1" x14ac:dyDescent="0.4">
      <c r="A160" s="9" t="s">
        <v>481</v>
      </c>
      <c r="B160" s="119" t="s">
        <v>482</v>
      </c>
      <c r="C160" s="140" t="s">
        <v>436</v>
      </c>
      <c r="D160" s="140"/>
      <c r="E160" s="122">
        <v>-10</v>
      </c>
      <c r="F160" s="123" t="s">
        <v>2</v>
      </c>
      <c r="G160" s="121" t="s">
        <v>3</v>
      </c>
      <c r="H160" s="142">
        <v>910</v>
      </c>
    </row>
    <row r="161" spans="1:10" x14ac:dyDescent="0.35">
      <c r="A161" s="9" t="s">
        <v>476</v>
      </c>
      <c r="B161" s="3" t="s">
        <v>483</v>
      </c>
      <c r="C161" s="80" t="s">
        <v>475</v>
      </c>
      <c r="D161" s="80"/>
      <c r="E161" s="42">
        <v>-10</v>
      </c>
      <c r="F161" s="104"/>
      <c r="G161" s="3" t="s">
        <v>23</v>
      </c>
      <c r="H161" s="126">
        <v>0</v>
      </c>
    </row>
    <row r="162" spans="1:10" x14ac:dyDescent="0.35">
      <c r="A162" s="9"/>
      <c r="B162" s="3" t="s">
        <v>484</v>
      </c>
      <c r="C162" s="80" t="s">
        <v>485</v>
      </c>
      <c r="D162" s="80"/>
      <c r="E162" s="42">
        <v>-10</v>
      </c>
      <c r="F162" s="104"/>
      <c r="G162" s="3" t="s">
        <v>23</v>
      </c>
      <c r="H162" s="126">
        <v>0</v>
      </c>
    </row>
    <row r="163" spans="1:10" x14ac:dyDescent="0.35">
      <c r="A163" s="9"/>
      <c r="C163" s="80"/>
      <c r="D163" s="80"/>
      <c r="E163" s="42"/>
      <c r="F163" s="104"/>
      <c r="H163" s="126"/>
    </row>
    <row r="164" spans="1:10" ht="16" thickBot="1" x14ac:dyDescent="0.4">
      <c r="A164" s="9" t="s">
        <v>486</v>
      </c>
      <c r="B164" s="3" t="s">
        <v>422</v>
      </c>
      <c r="C164" s="80" t="s">
        <v>442</v>
      </c>
      <c r="D164" s="80"/>
      <c r="E164" s="42">
        <v>-10</v>
      </c>
      <c r="F164" s="104"/>
      <c r="G164" s="3" t="s">
        <v>67</v>
      </c>
      <c r="H164" s="126">
        <v>0</v>
      </c>
    </row>
    <row r="165" spans="1:10" ht="16" thickBot="1" x14ac:dyDescent="0.4">
      <c r="A165" s="9" t="s">
        <v>487</v>
      </c>
      <c r="B165" s="118" t="s">
        <v>488</v>
      </c>
      <c r="C165" s="130" t="s">
        <v>489</v>
      </c>
      <c r="D165" s="130"/>
      <c r="E165" s="116">
        <v>-10</v>
      </c>
      <c r="F165" s="114" t="s">
        <v>38</v>
      </c>
      <c r="G165" s="115" t="s">
        <v>73</v>
      </c>
      <c r="H165" s="132">
        <v>19</v>
      </c>
    </row>
    <row r="166" spans="1:10" x14ac:dyDescent="0.35">
      <c r="A166" s="9"/>
      <c r="B166" s="3" t="s">
        <v>101</v>
      </c>
      <c r="C166" s="80" t="s">
        <v>432</v>
      </c>
      <c r="D166" s="80"/>
      <c r="E166" s="42">
        <v>-10</v>
      </c>
      <c r="F166" s="104"/>
      <c r="G166" s="3" t="s">
        <v>179</v>
      </c>
      <c r="H166" s="126">
        <v>0</v>
      </c>
    </row>
    <row r="167" spans="1:10" x14ac:dyDescent="0.35">
      <c r="A167" s="9"/>
      <c r="C167" s="80"/>
      <c r="D167" s="80"/>
      <c r="E167" s="42"/>
      <c r="F167" s="104"/>
      <c r="H167" s="126"/>
    </row>
    <row r="168" spans="1:10" x14ac:dyDescent="0.35">
      <c r="A168" s="9" t="s">
        <v>490</v>
      </c>
      <c r="B168" s="3" t="s">
        <v>491</v>
      </c>
      <c r="C168" s="80" t="s">
        <v>492</v>
      </c>
      <c r="D168" s="80"/>
      <c r="E168" s="42">
        <v>-10</v>
      </c>
      <c r="F168" s="104"/>
      <c r="G168" s="3" t="s">
        <v>23</v>
      </c>
      <c r="H168" s="126">
        <v>0</v>
      </c>
    </row>
    <row r="169" spans="1:10" x14ac:dyDescent="0.35">
      <c r="A169" s="9" t="s">
        <v>487</v>
      </c>
      <c r="B169" s="3" t="s">
        <v>70</v>
      </c>
      <c r="C169" s="80" t="s">
        <v>432</v>
      </c>
      <c r="D169" s="80"/>
      <c r="E169" s="42">
        <v>-10</v>
      </c>
      <c r="F169" s="104"/>
      <c r="G169" s="3" t="s">
        <v>23</v>
      </c>
      <c r="H169" s="126">
        <v>0</v>
      </c>
    </row>
    <row r="170" spans="1:10" x14ac:dyDescent="0.35">
      <c r="A170" s="9"/>
      <c r="B170" s="3" t="s">
        <v>151</v>
      </c>
      <c r="C170" s="80" t="s">
        <v>493</v>
      </c>
      <c r="D170" s="80"/>
      <c r="E170" s="42">
        <v>-10</v>
      </c>
      <c r="F170" s="104"/>
      <c r="G170" s="3" t="s">
        <v>23</v>
      </c>
      <c r="H170" s="126">
        <v>0</v>
      </c>
    </row>
    <row r="171" spans="1:10" ht="16" thickBot="1" x14ac:dyDescent="0.4">
      <c r="A171" s="9"/>
      <c r="B171" s="169"/>
      <c r="C171" s="277"/>
      <c r="D171" s="277"/>
      <c r="E171" s="239"/>
      <c r="F171" s="104"/>
      <c r="H171" s="126"/>
      <c r="J171" s="42"/>
    </row>
    <row r="172" spans="1:10" s="39" customFormat="1" ht="16" thickBot="1" x14ac:dyDescent="0.4">
      <c r="A172" s="168" t="s">
        <v>494</v>
      </c>
      <c r="B172" s="94" t="s">
        <v>495</v>
      </c>
      <c r="C172" s="151"/>
      <c r="D172" s="150" t="s">
        <v>18</v>
      </c>
      <c r="E172" s="157">
        <f>SUM(E140:E170)</f>
        <v>-240</v>
      </c>
      <c r="F172" s="154"/>
      <c r="G172" s="236" t="s">
        <v>19</v>
      </c>
      <c r="H172" s="155">
        <f>SUM(H140:H170)</f>
        <v>1075.4100000000001</v>
      </c>
      <c r="I172" s="156" t="s">
        <v>20</v>
      </c>
      <c r="J172" s="157">
        <f>SUM(E172,H172)</f>
        <v>835.41000000000008</v>
      </c>
    </row>
    <row r="173" spans="1:10" x14ac:dyDescent="0.35">
      <c r="A173" s="9"/>
      <c r="B173" s="29"/>
      <c r="C173" s="170"/>
      <c r="D173" s="170"/>
      <c r="E173" s="239"/>
      <c r="F173" s="104"/>
      <c r="H173" s="126"/>
    </row>
    <row r="174" spans="1:10" x14ac:dyDescent="0.35">
      <c r="A174" s="9" t="s">
        <v>496</v>
      </c>
      <c r="B174" s="3" t="s">
        <v>497</v>
      </c>
      <c r="C174" s="80" t="s">
        <v>439</v>
      </c>
      <c r="D174" s="80"/>
      <c r="E174" s="42">
        <v>-10</v>
      </c>
      <c r="F174" s="104"/>
      <c r="G174" s="3" t="s">
        <v>23</v>
      </c>
      <c r="H174" s="126">
        <v>0</v>
      </c>
    </row>
    <row r="175" spans="1:10" x14ac:dyDescent="0.35">
      <c r="A175" s="9" t="s">
        <v>498</v>
      </c>
      <c r="B175" s="139" t="s">
        <v>499</v>
      </c>
      <c r="C175" s="174" t="s">
        <v>442</v>
      </c>
      <c r="D175" s="174"/>
      <c r="E175" s="221">
        <v>-10</v>
      </c>
      <c r="F175" s="176"/>
      <c r="G175" s="139" t="s">
        <v>7</v>
      </c>
      <c r="H175" s="177">
        <v>0</v>
      </c>
    </row>
    <row r="176" spans="1:10" x14ac:dyDescent="0.35">
      <c r="A176" s="9"/>
      <c r="B176" s="139" t="s">
        <v>500</v>
      </c>
      <c r="C176" s="174" t="s">
        <v>439</v>
      </c>
      <c r="D176" s="174"/>
      <c r="E176" s="221">
        <v>-10</v>
      </c>
      <c r="F176" s="176"/>
      <c r="G176" s="139" t="s">
        <v>194</v>
      </c>
      <c r="H176" s="177">
        <v>0</v>
      </c>
    </row>
    <row r="177" spans="1:8" x14ac:dyDescent="0.35">
      <c r="A177" s="9"/>
      <c r="B177" s="139"/>
      <c r="C177" s="174"/>
      <c r="D177" s="174"/>
      <c r="E177" s="221"/>
      <c r="F177" s="176"/>
      <c r="G177" s="139"/>
      <c r="H177" s="177"/>
    </row>
    <row r="178" spans="1:8" x14ac:dyDescent="0.35">
      <c r="A178" s="9" t="s">
        <v>501</v>
      </c>
      <c r="B178" s="139" t="s">
        <v>502</v>
      </c>
      <c r="C178" s="174" t="s">
        <v>503</v>
      </c>
      <c r="D178" s="174"/>
      <c r="E178" s="221">
        <v>-10</v>
      </c>
      <c r="F178" s="176"/>
      <c r="G178" s="139" t="s">
        <v>78</v>
      </c>
      <c r="H178" s="177">
        <v>0</v>
      </c>
    </row>
    <row r="179" spans="1:8" ht="16" thickBot="1" x14ac:dyDescent="0.4">
      <c r="A179" s="9" t="s">
        <v>498</v>
      </c>
      <c r="B179" s="3" t="s">
        <v>504</v>
      </c>
      <c r="C179" s="80" t="s">
        <v>420</v>
      </c>
      <c r="D179" s="80"/>
      <c r="E179" s="42">
        <v>-10</v>
      </c>
      <c r="F179" s="104"/>
      <c r="G179" s="3" t="s">
        <v>218</v>
      </c>
      <c r="H179" s="126">
        <v>0</v>
      </c>
    </row>
    <row r="180" spans="1:8" ht="16" thickBot="1" x14ac:dyDescent="0.4">
      <c r="A180" s="9"/>
      <c r="B180" s="118" t="s">
        <v>47</v>
      </c>
      <c r="C180" s="130" t="s">
        <v>419</v>
      </c>
      <c r="D180" s="130"/>
      <c r="E180" s="116">
        <v>-10</v>
      </c>
      <c r="F180" s="114" t="s">
        <v>38</v>
      </c>
      <c r="G180" s="115" t="s">
        <v>27</v>
      </c>
      <c r="H180" s="132">
        <v>43.2</v>
      </c>
    </row>
    <row r="181" spans="1:8" ht="16" thickBot="1" x14ac:dyDescent="0.4">
      <c r="A181" s="9"/>
      <c r="B181" s="39"/>
      <c r="C181" s="158"/>
      <c r="D181" s="158"/>
      <c r="E181" s="161"/>
      <c r="F181" s="81"/>
      <c r="G181" s="39"/>
      <c r="H181" s="160"/>
    </row>
    <row r="182" spans="1:8" ht="16" thickBot="1" x14ac:dyDescent="0.4">
      <c r="A182" s="9" t="s">
        <v>505</v>
      </c>
      <c r="B182" s="118" t="s">
        <v>506</v>
      </c>
      <c r="C182" s="130" t="s">
        <v>419</v>
      </c>
      <c r="D182" s="130"/>
      <c r="E182" s="116">
        <v>-10</v>
      </c>
      <c r="F182" s="114" t="s">
        <v>38</v>
      </c>
      <c r="G182" s="115" t="s">
        <v>27</v>
      </c>
      <c r="H182" s="132">
        <v>28</v>
      </c>
    </row>
    <row r="183" spans="1:8" x14ac:dyDescent="0.35">
      <c r="A183" s="9" t="s">
        <v>507</v>
      </c>
      <c r="B183" s="3" t="s">
        <v>508</v>
      </c>
      <c r="C183" s="80" t="s">
        <v>473</v>
      </c>
      <c r="D183" s="80"/>
      <c r="E183" s="42">
        <v>-10</v>
      </c>
      <c r="F183" s="104"/>
      <c r="G183" s="3" t="s">
        <v>509</v>
      </c>
      <c r="H183" s="126">
        <v>0</v>
      </c>
    </row>
    <row r="184" spans="1:8" x14ac:dyDescent="0.35">
      <c r="A184" s="9"/>
      <c r="B184" s="3" t="s">
        <v>479</v>
      </c>
      <c r="C184" s="80" t="s">
        <v>503</v>
      </c>
      <c r="D184" s="80"/>
      <c r="E184" s="42">
        <v>-10</v>
      </c>
      <c r="F184" s="104"/>
      <c r="G184" s="3" t="s">
        <v>509</v>
      </c>
      <c r="H184" s="126">
        <v>0</v>
      </c>
    </row>
    <row r="185" spans="1:8" x14ac:dyDescent="0.35">
      <c r="A185" s="9"/>
      <c r="C185" s="80"/>
      <c r="D185" s="80"/>
      <c r="E185" s="42"/>
      <c r="F185" s="104"/>
      <c r="H185" s="126"/>
    </row>
    <row r="186" spans="1:8" x14ac:dyDescent="0.35">
      <c r="A186" s="9" t="s">
        <v>510</v>
      </c>
      <c r="B186" s="3" t="s">
        <v>511</v>
      </c>
      <c r="C186" s="80" t="s">
        <v>512</v>
      </c>
      <c r="D186" s="80"/>
      <c r="E186" s="42">
        <v>-10</v>
      </c>
      <c r="F186" s="104"/>
      <c r="G186" s="3" t="s">
        <v>7</v>
      </c>
      <c r="H186" s="126">
        <v>0</v>
      </c>
    </row>
    <row r="187" spans="1:8" x14ac:dyDescent="0.35">
      <c r="A187" s="9" t="s">
        <v>507</v>
      </c>
      <c r="B187" s="139" t="s">
        <v>272</v>
      </c>
      <c r="C187" s="174" t="s">
        <v>439</v>
      </c>
      <c r="D187" s="174"/>
      <c r="E187" s="221">
        <v>-10</v>
      </c>
      <c r="F187" s="176"/>
      <c r="G187" s="139" t="s">
        <v>411</v>
      </c>
      <c r="H187" s="177">
        <v>0</v>
      </c>
    </row>
    <row r="188" spans="1:8" x14ac:dyDescent="0.35">
      <c r="A188" s="9"/>
      <c r="B188" s="3" t="s">
        <v>513</v>
      </c>
      <c r="C188" s="80" t="s">
        <v>514</v>
      </c>
      <c r="D188" s="80"/>
      <c r="E188" s="42">
        <v>-10</v>
      </c>
      <c r="F188" s="104"/>
      <c r="G188" s="3" t="s">
        <v>154</v>
      </c>
      <c r="H188" s="126">
        <v>0</v>
      </c>
    </row>
    <row r="189" spans="1:8" ht="16" thickBot="1" x14ac:dyDescent="0.4">
      <c r="A189" s="9"/>
      <c r="C189" s="80"/>
      <c r="D189" s="80"/>
      <c r="E189" s="42"/>
      <c r="F189" s="104"/>
      <c r="H189" s="126"/>
    </row>
    <row r="190" spans="1:8" ht="16" thickBot="1" x14ac:dyDescent="0.4">
      <c r="A190" s="9" t="s">
        <v>515</v>
      </c>
      <c r="B190" s="118" t="s">
        <v>516</v>
      </c>
      <c r="C190" s="130" t="s">
        <v>434</v>
      </c>
      <c r="D190" s="130"/>
      <c r="E190" s="116">
        <v>-10</v>
      </c>
      <c r="F190" s="114" t="s">
        <v>38</v>
      </c>
      <c r="G190" s="115" t="s">
        <v>39</v>
      </c>
      <c r="H190" s="132">
        <v>27</v>
      </c>
    </row>
    <row r="191" spans="1:8" ht="16" thickBot="1" x14ac:dyDescent="0.4">
      <c r="A191" s="9" t="s">
        <v>517</v>
      </c>
      <c r="B191" s="278" t="s">
        <v>364</v>
      </c>
      <c r="C191" s="194" t="s">
        <v>419</v>
      </c>
      <c r="D191" s="194"/>
      <c r="E191" s="237">
        <v>-10</v>
      </c>
      <c r="F191" s="114" t="s">
        <v>38</v>
      </c>
      <c r="G191" s="197" t="s">
        <v>45</v>
      </c>
      <c r="H191" s="198">
        <v>35</v>
      </c>
    </row>
    <row r="192" spans="1:8" x14ac:dyDescent="0.35">
      <c r="A192" s="9"/>
      <c r="B192" s="139" t="s">
        <v>461</v>
      </c>
      <c r="C192" s="174" t="s">
        <v>419</v>
      </c>
      <c r="D192" s="174"/>
      <c r="E192" s="221">
        <v>-10</v>
      </c>
      <c r="F192" s="176"/>
      <c r="G192" s="139" t="s">
        <v>23</v>
      </c>
      <c r="H192" s="177">
        <v>0</v>
      </c>
    </row>
    <row r="193" spans="1:10" x14ac:dyDescent="0.35">
      <c r="A193" s="9"/>
      <c r="B193" s="139" t="s">
        <v>253</v>
      </c>
      <c r="C193" s="174" t="s">
        <v>424</v>
      </c>
      <c r="D193" s="174"/>
      <c r="E193" s="221">
        <v>-10</v>
      </c>
      <c r="F193" s="176"/>
      <c r="G193" s="139" t="s">
        <v>224</v>
      </c>
      <c r="H193" s="177">
        <v>0</v>
      </c>
    </row>
    <row r="194" spans="1:10" ht="16" thickBot="1" x14ac:dyDescent="0.4">
      <c r="A194" s="9"/>
      <c r="B194" s="139" t="s">
        <v>182</v>
      </c>
      <c r="C194" s="174" t="s">
        <v>420</v>
      </c>
      <c r="D194" s="174"/>
      <c r="E194" s="221">
        <v>-10</v>
      </c>
      <c r="F194" s="176"/>
      <c r="G194" s="139" t="s">
        <v>833</v>
      </c>
      <c r="H194" s="177">
        <v>0</v>
      </c>
    </row>
    <row r="195" spans="1:10" ht="16" thickBot="1" x14ac:dyDescent="0.4">
      <c r="A195" s="9"/>
      <c r="B195" s="118" t="s">
        <v>80</v>
      </c>
      <c r="C195" s="130" t="s">
        <v>518</v>
      </c>
      <c r="D195" s="130"/>
      <c r="E195" s="116">
        <v>-10</v>
      </c>
      <c r="F195" s="114" t="s">
        <v>38</v>
      </c>
      <c r="G195" s="115" t="s">
        <v>45</v>
      </c>
      <c r="H195" s="132">
        <v>87</v>
      </c>
    </row>
    <row r="196" spans="1:10" x14ac:dyDescent="0.35">
      <c r="A196" s="9"/>
      <c r="B196" s="139"/>
      <c r="C196" s="174"/>
      <c r="D196" s="174"/>
      <c r="E196" s="221"/>
      <c r="F196" s="176"/>
      <c r="G196" s="139"/>
      <c r="H196" s="177"/>
    </row>
    <row r="197" spans="1:10" x14ac:dyDescent="0.35">
      <c r="A197" s="9" t="s">
        <v>519</v>
      </c>
      <c r="B197" s="139" t="s">
        <v>520</v>
      </c>
      <c r="C197" s="174" t="s">
        <v>475</v>
      </c>
      <c r="D197" s="174"/>
      <c r="E197" s="221">
        <v>-10</v>
      </c>
      <c r="F197" s="176"/>
      <c r="G197" s="139" t="s">
        <v>521</v>
      </c>
      <c r="H197" s="177">
        <v>0</v>
      </c>
    </row>
    <row r="198" spans="1:10" x14ac:dyDescent="0.35">
      <c r="A198" s="9" t="s">
        <v>522</v>
      </c>
      <c r="B198" s="139" t="s">
        <v>443</v>
      </c>
      <c r="C198" s="174" t="s">
        <v>416</v>
      </c>
      <c r="D198" s="174"/>
      <c r="E198" s="221">
        <v>-10</v>
      </c>
      <c r="F198" s="176"/>
      <c r="G198" s="139" t="s">
        <v>15</v>
      </c>
      <c r="H198" s="177">
        <v>0</v>
      </c>
    </row>
    <row r="199" spans="1:10" x14ac:dyDescent="0.35">
      <c r="A199" s="9"/>
      <c r="B199" s="3" t="s">
        <v>523</v>
      </c>
      <c r="C199" s="80" t="s">
        <v>524</v>
      </c>
      <c r="D199" s="80"/>
      <c r="E199" s="42">
        <v>-10</v>
      </c>
      <c r="F199" s="104"/>
      <c r="G199" s="3" t="s">
        <v>404</v>
      </c>
      <c r="H199" s="126">
        <v>0</v>
      </c>
    </row>
    <row r="200" spans="1:10" ht="16" thickBot="1" x14ac:dyDescent="0.4">
      <c r="A200" s="9"/>
      <c r="C200" s="80"/>
      <c r="D200" s="80"/>
      <c r="E200" s="42"/>
      <c r="F200" s="104"/>
      <c r="H200" s="126"/>
    </row>
    <row r="201" spans="1:10" ht="16" thickBot="1" x14ac:dyDescent="0.4">
      <c r="A201" s="9" t="s">
        <v>525</v>
      </c>
      <c r="B201" s="118" t="s">
        <v>31</v>
      </c>
      <c r="C201" s="130" t="s">
        <v>434</v>
      </c>
      <c r="D201" s="130"/>
      <c r="E201" s="116">
        <v>-10</v>
      </c>
      <c r="F201" s="114" t="s">
        <v>38</v>
      </c>
      <c r="G201" s="115" t="s">
        <v>39</v>
      </c>
      <c r="H201" s="132">
        <v>27</v>
      </c>
    </row>
    <row r="202" spans="1:10" x14ac:dyDescent="0.35">
      <c r="A202" s="9" t="s">
        <v>522</v>
      </c>
      <c r="B202" s="3" t="s">
        <v>526</v>
      </c>
      <c r="C202" s="80" t="s">
        <v>527</v>
      </c>
      <c r="D202" s="80"/>
      <c r="E202" s="42">
        <v>-10</v>
      </c>
      <c r="F202" s="104"/>
      <c r="G202" s="3" t="s">
        <v>11</v>
      </c>
      <c r="H202" s="126">
        <v>0</v>
      </c>
    </row>
    <row r="203" spans="1:10" x14ac:dyDescent="0.35">
      <c r="A203" s="9"/>
      <c r="B203" s="3" t="s">
        <v>101</v>
      </c>
      <c r="C203" s="80" t="s">
        <v>528</v>
      </c>
      <c r="D203" s="80"/>
      <c r="E203" s="42">
        <v>-10</v>
      </c>
      <c r="F203" s="104"/>
      <c r="G203" s="3" t="s">
        <v>23</v>
      </c>
      <c r="H203" s="126">
        <v>0</v>
      </c>
    </row>
    <row r="204" spans="1:10" ht="16" thickBot="1" x14ac:dyDescent="0.4">
      <c r="A204" s="9"/>
      <c r="C204" s="80"/>
      <c r="D204" s="80"/>
      <c r="E204" s="42"/>
      <c r="F204" s="104"/>
      <c r="H204" s="126"/>
    </row>
    <row r="205" spans="1:10" s="39" customFormat="1" ht="16" thickBot="1" x14ac:dyDescent="0.4">
      <c r="A205" s="168" t="s">
        <v>529</v>
      </c>
      <c r="B205" s="94" t="s">
        <v>495</v>
      </c>
      <c r="C205" s="151"/>
      <c r="D205" s="150" t="s">
        <v>18</v>
      </c>
      <c r="E205" s="157">
        <f>SUM(E174:E203)</f>
        <v>-240</v>
      </c>
      <c r="F205" s="154"/>
      <c r="G205" s="236" t="s">
        <v>19</v>
      </c>
      <c r="H205" s="155">
        <f>SUM(H174:H203)</f>
        <v>247.2</v>
      </c>
      <c r="I205" s="156" t="s">
        <v>281</v>
      </c>
      <c r="J205" s="157">
        <f>SUM(E205,H205)</f>
        <v>7.1999999999999886</v>
      </c>
    </row>
    <row r="206" spans="1:10" x14ac:dyDescent="0.35">
      <c r="A206" s="9"/>
      <c r="C206" s="80"/>
      <c r="D206" s="80"/>
      <c r="E206" s="42"/>
      <c r="F206" s="104"/>
      <c r="H206" s="126"/>
    </row>
    <row r="207" spans="1:10" x14ac:dyDescent="0.35">
      <c r="A207" s="9" t="s">
        <v>530</v>
      </c>
      <c r="B207" s="3" t="s">
        <v>53</v>
      </c>
      <c r="C207" s="80" t="s">
        <v>528</v>
      </c>
      <c r="D207" s="80"/>
      <c r="E207" s="42">
        <v>-10</v>
      </c>
      <c r="F207" s="104"/>
      <c r="G207" s="3" t="s">
        <v>64</v>
      </c>
      <c r="H207" s="126">
        <v>0</v>
      </c>
    </row>
    <row r="208" spans="1:10" x14ac:dyDescent="0.35">
      <c r="A208" s="9" t="s">
        <v>531</v>
      </c>
      <c r="B208" s="3" t="s">
        <v>532</v>
      </c>
      <c r="C208" s="80" t="s">
        <v>465</v>
      </c>
      <c r="D208" s="80"/>
      <c r="E208" s="42">
        <v>-10</v>
      </c>
      <c r="F208" s="104"/>
      <c r="G208" s="3" t="s">
        <v>23</v>
      </c>
      <c r="H208" s="126">
        <v>0</v>
      </c>
    </row>
    <row r="209" spans="1:10" x14ac:dyDescent="0.35">
      <c r="A209" s="9"/>
      <c r="B209" s="139" t="s">
        <v>511</v>
      </c>
      <c r="C209" s="174" t="s">
        <v>480</v>
      </c>
      <c r="D209" s="174"/>
      <c r="E209" s="221">
        <v>-10</v>
      </c>
      <c r="F209" s="176"/>
      <c r="G209" s="139" t="s">
        <v>255</v>
      </c>
      <c r="H209" s="177">
        <v>0</v>
      </c>
    </row>
    <row r="210" spans="1:10" x14ac:dyDescent="0.35">
      <c r="A210" s="9"/>
      <c r="B210" s="139"/>
      <c r="C210" s="174"/>
      <c r="D210" s="174"/>
      <c r="E210" s="221"/>
      <c r="F210" s="176"/>
      <c r="G210" s="139"/>
      <c r="H210" s="177"/>
    </row>
    <row r="211" spans="1:10" x14ac:dyDescent="0.35">
      <c r="A211" s="9" t="s">
        <v>533</v>
      </c>
      <c r="B211" s="139" t="s">
        <v>306</v>
      </c>
      <c r="C211" s="174" t="s">
        <v>419</v>
      </c>
      <c r="D211" s="174"/>
      <c r="E211" s="221">
        <v>-10</v>
      </c>
      <c r="F211" s="176"/>
      <c r="G211" s="139" t="s">
        <v>255</v>
      </c>
      <c r="H211" s="177">
        <v>0</v>
      </c>
    </row>
    <row r="212" spans="1:10" x14ac:dyDescent="0.35">
      <c r="A212" s="9" t="s">
        <v>531</v>
      </c>
      <c r="B212" s="139" t="s">
        <v>534</v>
      </c>
      <c r="C212" s="174" t="s">
        <v>465</v>
      </c>
      <c r="D212" s="174"/>
      <c r="E212" s="221">
        <v>-10</v>
      </c>
      <c r="F212" s="176"/>
      <c r="G212" s="139" t="s">
        <v>23</v>
      </c>
      <c r="H212" s="177">
        <v>0</v>
      </c>
    </row>
    <row r="213" spans="1:10" x14ac:dyDescent="0.35">
      <c r="A213" s="9"/>
      <c r="B213" s="139" t="s">
        <v>535</v>
      </c>
      <c r="C213" s="174" t="s">
        <v>536</v>
      </c>
      <c r="D213" s="174"/>
      <c r="E213" s="221">
        <v>-10</v>
      </c>
      <c r="F213" s="176"/>
      <c r="G213" s="139" t="s">
        <v>537</v>
      </c>
      <c r="H213" s="177">
        <v>0</v>
      </c>
    </row>
    <row r="214" spans="1:10" x14ac:dyDescent="0.35">
      <c r="A214" s="9"/>
      <c r="C214" s="80"/>
      <c r="D214" s="80"/>
      <c r="E214" s="42"/>
      <c r="F214" s="81"/>
      <c r="G214" s="39"/>
      <c r="H214" s="160"/>
      <c r="I214" s="39"/>
      <c r="J214" s="39"/>
    </row>
    <row r="215" spans="1:10" x14ac:dyDescent="0.35">
      <c r="A215" s="9" t="s">
        <v>538</v>
      </c>
      <c r="B215" s="3" t="s">
        <v>28</v>
      </c>
      <c r="C215" s="80" t="s">
        <v>419</v>
      </c>
      <c r="D215" s="80"/>
      <c r="E215" s="42">
        <v>-10</v>
      </c>
      <c r="F215" s="81"/>
      <c r="G215" s="3" t="s">
        <v>142</v>
      </c>
      <c r="H215" s="160">
        <v>0</v>
      </c>
      <c r="I215" s="39"/>
      <c r="J215" s="39"/>
    </row>
    <row r="216" spans="1:10" x14ac:dyDescent="0.35">
      <c r="A216" s="9" t="s">
        <v>539</v>
      </c>
      <c r="B216" s="3" t="s">
        <v>520</v>
      </c>
      <c r="C216" s="80" t="s">
        <v>465</v>
      </c>
      <c r="D216" s="80"/>
      <c r="E216" s="42">
        <v>-10</v>
      </c>
      <c r="F216" s="81"/>
      <c r="G216" s="3" t="s">
        <v>119</v>
      </c>
      <c r="H216" s="160">
        <v>0</v>
      </c>
      <c r="I216" s="39"/>
      <c r="J216" s="39"/>
    </row>
    <row r="217" spans="1:10" ht="16" thickBot="1" x14ac:dyDescent="0.4">
      <c r="A217" s="9"/>
      <c r="B217" s="3" t="s">
        <v>540</v>
      </c>
      <c r="C217" s="80" t="s">
        <v>518</v>
      </c>
      <c r="D217" s="80"/>
      <c r="E217" s="42">
        <v>-10</v>
      </c>
      <c r="F217" s="104"/>
      <c r="G217" s="3" t="s">
        <v>317</v>
      </c>
      <c r="H217" s="126">
        <v>0</v>
      </c>
    </row>
    <row r="218" spans="1:10" ht="16" thickBot="1" x14ac:dyDescent="0.4">
      <c r="A218" s="9"/>
      <c r="B218" s="118" t="s">
        <v>541</v>
      </c>
      <c r="C218" s="130" t="s">
        <v>485</v>
      </c>
      <c r="D218" s="130"/>
      <c r="E218" s="116">
        <v>-10</v>
      </c>
      <c r="F218" s="114" t="s">
        <v>38</v>
      </c>
      <c r="G218" s="115" t="s">
        <v>27</v>
      </c>
      <c r="H218" s="132">
        <v>36.520000000000003</v>
      </c>
    </row>
    <row r="219" spans="1:10" x14ac:dyDescent="0.35">
      <c r="A219" s="9"/>
      <c r="C219" s="80"/>
      <c r="D219" s="80"/>
      <c r="E219" s="42"/>
      <c r="F219" s="104"/>
      <c r="H219" s="126"/>
    </row>
    <row r="220" spans="1:10" x14ac:dyDescent="0.35">
      <c r="A220" s="9" t="s">
        <v>542</v>
      </c>
      <c r="B220" s="3" t="s">
        <v>543</v>
      </c>
      <c r="C220" s="80" t="s">
        <v>423</v>
      </c>
      <c r="D220" s="80"/>
      <c r="E220" s="42">
        <v>-10</v>
      </c>
      <c r="F220" s="104"/>
      <c r="G220" s="3" t="s">
        <v>23</v>
      </c>
      <c r="H220" s="126">
        <v>0</v>
      </c>
    </row>
    <row r="221" spans="1:10" x14ac:dyDescent="0.35">
      <c r="A221" s="9" t="s">
        <v>539</v>
      </c>
      <c r="B221" s="3" t="s">
        <v>544</v>
      </c>
      <c r="C221" s="80" t="s">
        <v>518</v>
      </c>
      <c r="D221" s="80"/>
      <c r="E221" s="42">
        <v>-10</v>
      </c>
      <c r="F221" s="104"/>
      <c r="G221" s="3" t="s">
        <v>23</v>
      </c>
      <c r="H221" s="126">
        <v>0</v>
      </c>
    </row>
    <row r="222" spans="1:10" x14ac:dyDescent="0.35">
      <c r="A222" s="9"/>
      <c r="B222" s="3" t="s">
        <v>306</v>
      </c>
      <c r="C222" s="80" t="s">
        <v>442</v>
      </c>
      <c r="D222" s="80"/>
      <c r="E222" s="42">
        <v>-10</v>
      </c>
      <c r="F222" s="104"/>
      <c r="G222" s="3" t="s">
        <v>545</v>
      </c>
      <c r="H222" s="126">
        <v>0</v>
      </c>
    </row>
    <row r="223" spans="1:10" x14ac:dyDescent="0.35">
      <c r="A223" s="9"/>
      <c r="C223" s="80"/>
      <c r="D223" s="80"/>
      <c r="E223" s="42"/>
      <c r="F223" s="104"/>
      <c r="H223" s="126"/>
    </row>
    <row r="224" spans="1:10" x14ac:dyDescent="0.35">
      <c r="A224" s="9" t="s">
        <v>546</v>
      </c>
      <c r="B224" s="3" t="s">
        <v>547</v>
      </c>
      <c r="C224" s="80" t="s">
        <v>189</v>
      </c>
      <c r="D224" s="80"/>
      <c r="E224" s="42">
        <v>-10</v>
      </c>
      <c r="F224" s="104"/>
      <c r="G224" s="3" t="s">
        <v>221</v>
      </c>
      <c r="H224" s="126">
        <v>0</v>
      </c>
    </row>
    <row r="225" spans="1:8" x14ac:dyDescent="0.35">
      <c r="A225" s="9" t="s">
        <v>548</v>
      </c>
      <c r="B225" s="3" t="s">
        <v>229</v>
      </c>
      <c r="C225" s="80" t="s">
        <v>169</v>
      </c>
      <c r="D225" s="80"/>
      <c r="E225" s="42">
        <v>-10</v>
      </c>
      <c r="F225" s="104"/>
      <c r="G225" s="3" t="s">
        <v>45</v>
      </c>
      <c r="H225" s="126">
        <v>0</v>
      </c>
    </row>
    <row r="226" spans="1:8" x14ac:dyDescent="0.35">
      <c r="A226" s="9"/>
      <c r="B226" s="3" t="s">
        <v>467</v>
      </c>
      <c r="C226" s="80" t="s">
        <v>549</v>
      </c>
      <c r="D226" s="80"/>
      <c r="E226" s="42">
        <v>-10</v>
      </c>
      <c r="F226" s="104"/>
      <c r="G226" s="3" t="s">
        <v>23</v>
      </c>
      <c r="H226" s="126">
        <v>0</v>
      </c>
    </row>
    <row r="227" spans="1:8" x14ac:dyDescent="0.35">
      <c r="A227" s="9"/>
      <c r="C227" s="80"/>
      <c r="D227" s="80"/>
      <c r="E227" s="42"/>
      <c r="F227" s="104"/>
      <c r="H227" s="126"/>
    </row>
    <row r="228" spans="1:8" x14ac:dyDescent="0.35">
      <c r="A228" s="9" t="s">
        <v>550</v>
      </c>
      <c r="B228" s="3" t="s">
        <v>551</v>
      </c>
      <c r="C228" s="80" t="s">
        <v>249</v>
      </c>
      <c r="D228" s="80"/>
      <c r="E228" s="42">
        <v>-10</v>
      </c>
      <c r="F228" s="104"/>
      <c r="G228" s="3" t="s">
        <v>67</v>
      </c>
      <c r="H228" s="126">
        <v>0</v>
      </c>
    </row>
    <row r="229" spans="1:8" x14ac:dyDescent="0.35">
      <c r="A229" s="9" t="s">
        <v>548</v>
      </c>
      <c r="B229" s="3" t="s">
        <v>552</v>
      </c>
      <c r="C229" s="80" t="s">
        <v>305</v>
      </c>
      <c r="D229" s="80"/>
      <c r="E229" s="42">
        <v>-10</v>
      </c>
      <c r="F229" s="104"/>
      <c r="G229" s="3" t="s">
        <v>9</v>
      </c>
      <c r="H229" s="126">
        <v>0</v>
      </c>
    </row>
    <row r="230" spans="1:8" x14ac:dyDescent="0.35">
      <c r="A230" s="9"/>
      <c r="B230" s="3" t="s">
        <v>553</v>
      </c>
      <c r="C230" s="80" t="s">
        <v>302</v>
      </c>
      <c r="D230" s="80"/>
      <c r="E230" s="42">
        <v>-10</v>
      </c>
      <c r="F230" s="104"/>
      <c r="G230" s="3" t="s">
        <v>545</v>
      </c>
      <c r="H230" s="126">
        <v>0</v>
      </c>
    </row>
    <row r="231" spans="1:8" x14ac:dyDescent="0.35">
      <c r="A231" s="9"/>
      <c r="C231" s="80"/>
      <c r="D231" s="80"/>
      <c r="E231" s="42"/>
      <c r="F231" s="104"/>
      <c r="H231" s="126"/>
    </row>
    <row r="232" spans="1:8" x14ac:dyDescent="0.35">
      <c r="A232" s="9" t="s">
        <v>554</v>
      </c>
      <c r="B232" s="3" t="s">
        <v>8</v>
      </c>
      <c r="C232" s="80" t="s">
        <v>305</v>
      </c>
      <c r="D232" s="80"/>
      <c r="E232" s="42">
        <v>-10</v>
      </c>
      <c r="F232" s="104"/>
      <c r="G232" s="3" t="s">
        <v>555</v>
      </c>
      <c r="H232" s="126">
        <v>0</v>
      </c>
    </row>
    <row r="233" spans="1:8" x14ac:dyDescent="0.35">
      <c r="A233" s="9" t="s">
        <v>556</v>
      </c>
      <c r="B233" s="3" t="s">
        <v>516</v>
      </c>
      <c r="C233" s="80" t="s">
        <v>343</v>
      </c>
      <c r="D233" s="80"/>
      <c r="E233" s="42">
        <v>-10</v>
      </c>
      <c r="F233" s="104"/>
      <c r="G233" s="3" t="s">
        <v>108</v>
      </c>
      <c r="H233" s="126">
        <v>0</v>
      </c>
    </row>
    <row r="234" spans="1:8" ht="16" thickBot="1" x14ac:dyDescent="0.4">
      <c r="A234" s="9"/>
      <c r="B234" s="3" t="s">
        <v>557</v>
      </c>
      <c r="C234" s="80" t="s">
        <v>309</v>
      </c>
      <c r="D234" s="80"/>
      <c r="E234" s="42">
        <v>-10</v>
      </c>
      <c r="F234" s="104"/>
      <c r="G234" s="3" t="s">
        <v>108</v>
      </c>
      <c r="H234" s="126">
        <v>0</v>
      </c>
    </row>
    <row r="235" spans="1:8" ht="16" thickBot="1" x14ac:dyDescent="0.4">
      <c r="A235" s="9"/>
      <c r="B235" s="118" t="s">
        <v>558</v>
      </c>
      <c r="C235" s="130" t="s">
        <v>189</v>
      </c>
      <c r="D235" s="130"/>
      <c r="E235" s="116">
        <v>-10</v>
      </c>
      <c r="F235" s="114" t="s">
        <v>63</v>
      </c>
      <c r="G235" s="115" t="s">
        <v>284</v>
      </c>
      <c r="H235" s="132">
        <v>72.31</v>
      </c>
    </row>
    <row r="236" spans="1:8" x14ac:dyDescent="0.35">
      <c r="A236" s="9"/>
      <c r="B236" s="3" t="s">
        <v>180</v>
      </c>
      <c r="C236" s="80" t="s">
        <v>305</v>
      </c>
      <c r="D236" s="80"/>
      <c r="E236" s="42">
        <v>-10</v>
      </c>
      <c r="F236" s="104"/>
      <c r="G236" s="3" t="s">
        <v>255</v>
      </c>
      <c r="H236" s="126">
        <v>0</v>
      </c>
    </row>
    <row r="237" spans="1:8" x14ac:dyDescent="0.35">
      <c r="A237" s="9"/>
      <c r="C237" s="80"/>
      <c r="D237" s="80"/>
      <c r="E237" s="42"/>
      <c r="F237" s="104"/>
      <c r="H237" s="126"/>
    </row>
    <row r="238" spans="1:8" x14ac:dyDescent="0.35">
      <c r="A238" s="9" t="s">
        <v>559</v>
      </c>
      <c r="B238" s="139" t="s">
        <v>560</v>
      </c>
      <c r="C238" s="174" t="s">
        <v>240</v>
      </c>
      <c r="D238" s="174"/>
      <c r="E238" s="221">
        <v>-10</v>
      </c>
      <c r="F238" s="176"/>
      <c r="G238" s="139" t="s">
        <v>561</v>
      </c>
      <c r="H238" s="177">
        <v>0</v>
      </c>
    </row>
    <row r="239" spans="1:8" x14ac:dyDescent="0.35">
      <c r="A239" s="9" t="s">
        <v>562</v>
      </c>
      <c r="B239" s="139" t="s">
        <v>563</v>
      </c>
      <c r="C239" s="174" t="s">
        <v>355</v>
      </c>
      <c r="D239" s="174"/>
      <c r="E239" s="221">
        <v>-10</v>
      </c>
      <c r="F239" s="176"/>
      <c r="G239" s="139" t="s">
        <v>23</v>
      </c>
      <c r="H239" s="177">
        <v>0</v>
      </c>
    </row>
    <row r="240" spans="1:8" x14ac:dyDescent="0.35">
      <c r="A240" s="9"/>
      <c r="B240" s="139" t="s">
        <v>547</v>
      </c>
      <c r="C240" s="174" t="s">
        <v>564</v>
      </c>
      <c r="D240" s="174"/>
      <c r="E240" s="221">
        <v>-10</v>
      </c>
      <c r="F240" s="176"/>
      <c r="G240" s="139" t="s">
        <v>194</v>
      </c>
      <c r="H240" s="177">
        <v>0</v>
      </c>
    </row>
    <row r="241" spans="1:10" x14ac:dyDescent="0.35">
      <c r="A241" s="9"/>
      <c r="B241" s="139"/>
      <c r="C241" s="174"/>
      <c r="D241" s="174"/>
      <c r="E241" s="221"/>
      <c r="F241" s="176"/>
      <c r="G241" s="139"/>
      <c r="H241" s="177"/>
    </row>
    <row r="242" spans="1:10" x14ac:dyDescent="0.35">
      <c r="A242" s="9" t="s">
        <v>565</v>
      </c>
      <c r="B242" s="139" t="s">
        <v>566</v>
      </c>
      <c r="C242" s="174" t="s">
        <v>206</v>
      </c>
      <c r="D242" s="174"/>
      <c r="E242" s="221">
        <v>-10</v>
      </c>
      <c r="F242" s="176"/>
      <c r="G242" s="139" t="s">
        <v>86</v>
      </c>
      <c r="H242" s="177">
        <v>0</v>
      </c>
    </row>
    <row r="243" spans="1:10" x14ac:dyDescent="0.35">
      <c r="A243" s="9" t="s">
        <v>562</v>
      </c>
      <c r="B243" s="139" t="s">
        <v>75</v>
      </c>
      <c r="C243" s="174" t="s">
        <v>249</v>
      </c>
      <c r="D243" s="174"/>
      <c r="E243" s="221">
        <v>-10</v>
      </c>
      <c r="F243" s="176"/>
      <c r="G243" s="139" t="s">
        <v>521</v>
      </c>
      <c r="H243" s="177">
        <v>0</v>
      </c>
    </row>
    <row r="244" spans="1:10" x14ac:dyDescent="0.35">
      <c r="A244" s="9"/>
      <c r="B244" s="3" t="s">
        <v>47</v>
      </c>
      <c r="C244" s="80" t="s">
        <v>171</v>
      </c>
      <c r="D244" s="80"/>
      <c r="E244" s="42">
        <v>-10</v>
      </c>
      <c r="F244" s="104"/>
      <c r="G244" s="3" t="s">
        <v>328</v>
      </c>
      <c r="H244" s="126">
        <v>0</v>
      </c>
    </row>
    <row r="245" spans="1:10" ht="16" thickBot="1" x14ac:dyDescent="0.4">
      <c r="A245" s="9"/>
      <c r="C245" s="80"/>
      <c r="D245" s="80"/>
      <c r="E245" s="42"/>
      <c r="F245" s="104"/>
      <c r="H245" s="126"/>
    </row>
    <row r="246" spans="1:10" ht="16" thickBot="1" x14ac:dyDescent="0.4">
      <c r="A246" s="168" t="s">
        <v>567</v>
      </c>
      <c r="B246" s="240" t="s">
        <v>568</v>
      </c>
      <c r="C246" s="241"/>
      <c r="D246" s="242" t="s">
        <v>18</v>
      </c>
      <c r="E246" s="243">
        <f>SUM(E207:E244)</f>
        <v>-300</v>
      </c>
      <c r="F246" s="244"/>
      <c r="G246" s="245" t="s">
        <v>19</v>
      </c>
      <c r="H246" s="246">
        <f>SUM(H207:H244)</f>
        <v>108.83000000000001</v>
      </c>
      <c r="I246" s="247" t="s">
        <v>281</v>
      </c>
      <c r="J246" s="243">
        <f>SUM(E246,H246)</f>
        <v>-191.17</v>
      </c>
    </row>
    <row r="247" spans="1:10" x14ac:dyDescent="0.35">
      <c r="A247" s="9"/>
      <c r="C247" s="80"/>
      <c r="D247" s="80"/>
      <c r="E247" s="42"/>
      <c r="F247" s="104"/>
      <c r="H247" s="126"/>
    </row>
    <row r="248" spans="1:10" ht="16" thickBot="1" x14ac:dyDescent="0.4">
      <c r="A248" s="9" t="s">
        <v>569</v>
      </c>
      <c r="B248" s="3" t="s">
        <v>488</v>
      </c>
      <c r="C248" s="80" t="s">
        <v>434</v>
      </c>
      <c r="D248" s="80"/>
      <c r="E248" s="42">
        <v>-10</v>
      </c>
      <c r="F248" s="104"/>
      <c r="G248" s="3" t="s">
        <v>187</v>
      </c>
      <c r="H248" s="126">
        <v>0</v>
      </c>
    </row>
    <row r="249" spans="1:10" ht="16" thickBot="1" x14ac:dyDescent="0.4">
      <c r="A249" s="9" t="s">
        <v>570</v>
      </c>
      <c r="B249" s="118" t="s">
        <v>31</v>
      </c>
      <c r="C249" s="130" t="s">
        <v>527</v>
      </c>
      <c r="D249" s="130"/>
      <c r="E249" s="116">
        <v>-10</v>
      </c>
      <c r="F249" s="114" t="s">
        <v>38</v>
      </c>
      <c r="G249" s="115" t="s">
        <v>39</v>
      </c>
      <c r="H249" s="132">
        <v>43.75</v>
      </c>
    </row>
    <row r="250" spans="1:10" x14ac:dyDescent="0.35">
      <c r="A250" s="9"/>
      <c r="B250" s="3" t="s">
        <v>33</v>
      </c>
      <c r="C250" s="80" t="s">
        <v>528</v>
      </c>
      <c r="D250" s="80"/>
      <c r="E250" s="42">
        <v>-10</v>
      </c>
      <c r="F250" s="104"/>
      <c r="G250" s="3" t="s">
        <v>131</v>
      </c>
      <c r="H250" s="126">
        <v>0</v>
      </c>
    </row>
    <row r="251" spans="1:10" x14ac:dyDescent="0.35">
      <c r="A251" s="9"/>
      <c r="C251" s="80"/>
      <c r="D251" s="80"/>
      <c r="E251" s="42"/>
      <c r="F251" s="104"/>
      <c r="H251" s="126"/>
    </row>
    <row r="252" spans="1:10" x14ac:dyDescent="0.35">
      <c r="A252" s="9" t="s">
        <v>571</v>
      </c>
      <c r="B252" s="3" t="s">
        <v>572</v>
      </c>
      <c r="C252" s="80" t="s">
        <v>419</v>
      </c>
      <c r="D252" s="80"/>
      <c r="E252" s="42">
        <v>-10</v>
      </c>
      <c r="F252" s="104"/>
      <c r="G252" s="3" t="s">
        <v>338</v>
      </c>
      <c r="H252" s="126">
        <v>0</v>
      </c>
    </row>
    <row r="253" spans="1:10" x14ac:dyDescent="0.35">
      <c r="A253" s="9" t="s">
        <v>570</v>
      </c>
      <c r="B253" s="3" t="s">
        <v>573</v>
      </c>
      <c r="C253" s="80" t="s">
        <v>439</v>
      </c>
      <c r="D253" s="80"/>
      <c r="E253" s="42">
        <v>-10</v>
      </c>
      <c r="F253" s="104"/>
      <c r="G253" s="3" t="s">
        <v>23</v>
      </c>
      <c r="H253" s="126">
        <v>0</v>
      </c>
    </row>
    <row r="254" spans="1:10" x14ac:dyDescent="0.35">
      <c r="A254" s="9"/>
      <c r="B254" s="3" t="s">
        <v>574</v>
      </c>
      <c r="C254" s="80" t="s">
        <v>465</v>
      </c>
      <c r="D254" s="80"/>
      <c r="E254" s="42">
        <v>-5</v>
      </c>
      <c r="F254" s="104"/>
      <c r="G254" s="3" t="s">
        <v>184</v>
      </c>
      <c r="H254" s="126">
        <v>0</v>
      </c>
    </row>
    <row r="255" spans="1:10" x14ac:dyDescent="0.35">
      <c r="A255" s="9"/>
      <c r="B255" s="3" t="s">
        <v>575</v>
      </c>
      <c r="C255" s="80" t="s">
        <v>475</v>
      </c>
      <c r="D255" s="80"/>
      <c r="E255" s="42">
        <v>-5</v>
      </c>
      <c r="F255" s="104"/>
      <c r="G255" s="3" t="s">
        <v>99</v>
      </c>
      <c r="H255" s="126">
        <v>0</v>
      </c>
    </row>
    <row r="256" spans="1:10" x14ac:dyDescent="0.35">
      <c r="A256" s="9"/>
      <c r="C256" s="80"/>
      <c r="D256" s="80"/>
      <c r="E256" s="42"/>
      <c r="F256" s="104"/>
      <c r="H256" s="126"/>
    </row>
    <row r="257" spans="1:8" x14ac:dyDescent="0.35">
      <c r="A257" s="9" t="s">
        <v>576</v>
      </c>
      <c r="B257" s="3" t="s">
        <v>577</v>
      </c>
      <c r="C257" s="80" t="s">
        <v>578</v>
      </c>
      <c r="D257" s="80"/>
      <c r="E257" s="42">
        <v>-10</v>
      </c>
      <c r="F257" s="104"/>
      <c r="G257" s="3" t="s">
        <v>108</v>
      </c>
      <c r="H257" s="126">
        <v>0</v>
      </c>
    </row>
    <row r="258" spans="1:8" ht="16" thickBot="1" x14ac:dyDescent="0.4">
      <c r="A258" s="9" t="s">
        <v>579</v>
      </c>
      <c r="B258" s="3" t="s">
        <v>8</v>
      </c>
      <c r="C258" s="80" t="s">
        <v>527</v>
      </c>
      <c r="D258" s="80"/>
      <c r="E258" s="42">
        <v>-10</v>
      </c>
      <c r="F258" s="104"/>
      <c r="G258" s="3" t="s">
        <v>23</v>
      </c>
      <c r="H258" s="126">
        <v>0</v>
      </c>
    </row>
    <row r="259" spans="1:8" ht="16" thickBot="1" x14ac:dyDescent="0.4">
      <c r="A259" s="169"/>
      <c r="B259" s="118" t="s">
        <v>35</v>
      </c>
      <c r="C259" s="130" t="s">
        <v>423</v>
      </c>
      <c r="D259" s="130"/>
      <c r="E259" s="116">
        <v>-10</v>
      </c>
      <c r="F259" s="114" t="s">
        <v>63</v>
      </c>
      <c r="G259" s="115" t="s">
        <v>39</v>
      </c>
      <c r="H259" s="132">
        <v>19</v>
      </c>
    </row>
    <row r="260" spans="1:8" x14ac:dyDescent="0.35">
      <c r="A260" s="169"/>
      <c r="B260" s="3" t="s">
        <v>580</v>
      </c>
      <c r="C260" s="80" t="s">
        <v>518</v>
      </c>
      <c r="D260" s="80"/>
      <c r="E260" s="42">
        <v>-10</v>
      </c>
      <c r="F260" s="104"/>
      <c r="G260" s="3" t="s">
        <v>23</v>
      </c>
      <c r="H260" s="126">
        <v>0</v>
      </c>
    </row>
    <row r="261" spans="1:8" ht="16" thickBot="1" x14ac:dyDescent="0.4">
      <c r="A261" s="169"/>
      <c r="B261" s="3" t="s">
        <v>581</v>
      </c>
      <c r="C261" s="80" t="s">
        <v>436</v>
      </c>
      <c r="D261" s="80"/>
      <c r="E261" s="42">
        <v>-10</v>
      </c>
      <c r="F261" s="104"/>
      <c r="G261" s="3" t="s">
        <v>23</v>
      </c>
      <c r="H261" s="126">
        <v>0</v>
      </c>
    </row>
    <row r="262" spans="1:8" ht="16" thickBot="1" x14ac:dyDescent="0.4">
      <c r="A262" s="252" t="s">
        <v>582</v>
      </c>
      <c r="B262" s="119" t="s">
        <v>583</v>
      </c>
      <c r="C262" s="140" t="s">
        <v>584</v>
      </c>
      <c r="D262" s="140"/>
      <c r="E262" s="122">
        <v>-10</v>
      </c>
      <c r="F262" s="123" t="s">
        <v>164</v>
      </c>
      <c r="G262" s="121" t="s">
        <v>78</v>
      </c>
      <c r="H262" s="142">
        <v>110</v>
      </c>
    </row>
    <row r="263" spans="1:8" ht="16" thickBot="1" x14ac:dyDescent="0.4">
      <c r="A263" s="252" t="s">
        <v>585</v>
      </c>
      <c r="B263" s="133" t="s">
        <v>586</v>
      </c>
      <c r="C263" s="134" t="s">
        <v>455</v>
      </c>
      <c r="D263" s="134"/>
      <c r="E263" s="238">
        <v>-10</v>
      </c>
      <c r="F263" s="136" t="s">
        <v>164</v>
      </c>
      <c r="G263" s="137" t="s">
        <v>108</v>
      </c>
      <c r="H263" s="138">
        <v>70</v>
      </c>
    </row>
    <row r="264" spans="1:8" x14ac:dyDescent="0.35">
      <c r="A264" s="9"/>
      <c r="C264" s="80"/>
      <c r="D264" s="80"/>
      <c r="E264" s="42"/>
      <c r="F264" s="104"/>
      <c r="H264" s="126"/>
    </row>
    <row r="265" spans="1:8" x14ac:dyDescent="0.35">
      <c r="A265" s="9" t="s">
        <v>587</v>
      </c>
      <c r="B265" s="3" t="s">
        <v>588</v>
      </c>
      <c r="C265" s="80" t="s">
        <v>419</v>
      </c>
      <c r="D265" s="80"/>
      <c r="E265" s="42">
        <v>-5</v>
      </c>
      <c r="F265" s="104"/>
      <c r="G265" s="3" t="s">
        <v>589</v>
      </c>
      <c r="H265" s="126">
        <v>0</v>
      </c>
    </row>
    <row r="266" spans="1:8" x14ac:dyDescent="0.35">
      <c r="A266" s="9" t="s">
        <v>590</v>
      </c>
      <c r="B266" s="3" t="s">
        <v>591</v>
      </c>
      <c r="C266" s="80" t="s">
        <v>420</v>
      </c>
      <c r="D266" s="80"/>
      <c r="E266" s="42">
        <v>-5</v>
      </c>
      <c r="F266" s="104"/>
      <c r="G266" s="3" t="s">
        <v>592</v>
      </c>
      <c r="H266" s="126">
        <v>0</v>
      </c>
    </row>
    <row r="267" spans="1:8" x14ac:dyDescent="0.35">
      <c r="A267" s="9"/>
      <c r="C267" s="80"/>
      <c r="D267" s="80"/>
      <c r="E267" s="42"/>
      <c r="F267" s="104"/>
      <c r="H267" s="126"/>
    </row>
    <row r="268" spans="1:8" x14ac:dyDescent="0.35">
      <c r="A268" s="279" t="s">
        <v>593</v>
      </c>
      <c r="B268" s="3" t="s">
        <v>594</v>
      </c>
      <c r="C268" s="80" t="s">
        <v>462</v>
      </c>
      <c r="D268" s="80"/>
      <c r="E268" s="42">
        <v>-5</v>
      </c>
      <c r="F268" s="104"/>
      <c r="G268" s="3" t="s">
        <v>23</v>
      </c>
      <c r="H268" s="126">
        <v>0</v>
      </c>
    </row>
    <row r="269" spans="1:8" x14ac:dyDescent="0.35">
      <c r="A269" s="9" t="s">
        <v>590</v>
      </c>
      <c r="B269" s="3" t="s">
        <v>595</v>
      </c>
      <c r="C269" s="80" t="s">
        <v>416</v>
      </c>
      <c r="D269" s="80"/>
      <c r="E269" s="42">
        <v>-5</v>
      </c>
      <c r="F269" s="104"/>
      <c r="G269" s="3" t="s">
        <v>131</v>
      </c>
      <c r="H269" s="126">
        <v>0</v>
      </c>
    </row>
    <row r="270" spans="1:8" x14ac:dyDescent="0.35">
      <c r="A270" s="9"/>
      <c r="C270" s="80"/>
      <c r="D270" s="80"/>
      <c r="E270" s="42"/>
      <c r="F270" s="104"/>
      <c r="H270" s="126"/>
    </row>
    <row r="271" spans="1:8" x14ac:dyDescent="0.35">
      <c r="A271" s="280" t="s">
        <v>596</v>
      </c>
      <c r="B271" s="3" t="s">
        <v>597</v>
      </c>
      <c r="C271" s="80" t="s">
        <v>598</v>
      </c>
      <c r="D271" s="80"/>
      <c r="E271" s="42">
        <v>-5</v>
      </c>
      <c r="F271" s="104"/>
      <c r="G271" s="3" t="s">
        <v>23</v>
      </c>
      <c r="H271" s="126">
        <v>0</v>
      </c>
    </row>
    <row r="272" spans="1:8" x14ac:dyDescent="0.35">
      <c r="A272" s="9" t="s">
        <v>590</v>
      </c>
      <c r="B272" s="3" t="s">
        <v>551</v>
      </c>
      <c r="C272" s="80" t="s">
        <v>527</v>
      </c>
      <c r="D272" s="80"/>
      <c r="E272" s="42">
        <v>-5</v>
      </c>
      <c r="F272" s="104"/>
      <c r="G272" s="3" t="s">
        <v>86</v>
      </c>
      <c r="H272" s="126">
        <v>0</v>
      </c>
    </row>
    <row r="273" spans="1:10" ht="16" thickBot="1" x14ac:dyDescent="0.4">
      <c r="A273" s="9"/>
      <c r="C273" s="80"/>
      <c r="D273" s="80"/>
      <c r="E273" s="42"/>
      <c r="F273" s="104"/>
      <c r="H273" s="126"/>
    </row>
    <row r="274" spans="1:10" ht="16" thickBot="1" x14ac:dyDescent="0.4">
      <c r="A274" s="9" t="s">
        <v>599</v>
      </c>
      <c r="B274" s="118" t="s">
        <v>135</v>
      </c>
      <c r="C274" s="130" t="s">
        <v>480</v>
      </c>
      <c r="D274" s="130"/>
      <c r="E274" s="116">
        <v>-10</v>
      </c>
      <c r="F274" s="114" t="s">
        <v>63</v>
      </c>
      <c r="G274" s="115" t="s">
        <v>39</v>
      </c>
      <c r="H274" s="132">
        <v>18</v>
      </c>
    </row>
    <row r="275" spans="1:10" ht="16" thickBot="1" x14ac:dyDescent="0.4">
      <c r="A275" s="9" t="s">
        <v>600</v>
      </c>
      <c r="B275" s="193" t="s">
        <v>31</v>
      </c>
      <c r="C275" s="194" t="s">
        <v>419</v>
      </c>
      <c r="D275" s="194"/>
      <c r="E275" s="237">
        <v>-10</v>
      </c>
      <c r="F275" s="196" t="s">
        <v>63</v>
      </c>
      <c r="G275" s="197" t="s">
        <v>284</v>
      </c>
      <c r="H275" s="198">
        <v>38</v>
      </c>
    </row>
    <row r="276" spans="1:10" x14ac:dyDescent="0.35">
      <c r="A276" s="9"/>
      <c r="B276" s="3" t="s">
        <v>33</v>
      </c>
      <c r="C276" s="80" t="s">
        <v>601</v>
      </c>
      <c r="D276" s="80"/>
      <c r="E276" s="42">
        <v>-10</v>
      </c>
      <c r="F276" s="104"/>
      <c r="G276" s="3" t="s">
        <v>338</v>
      </c>
      <c r="H276" s="126">
        <v>0</v>
      </c>
    </row>
    <row r="277" spans="1:10" ht="16" thickBot="1" x14ac:dyDescent="0.4">
      <c r="A277" s="9"/>
      <c r="C277" s="80"/>
      <c r="D277" s="80"/>
      <c r="E277" s="42"/>
      <c r="F277" s="104"/>
      <c r="H277" s="126"/>
    </row>
    <row r="278" spans="1:10" ht="16" thickBot="1" x14ac:dyDescent="0.4">
      <c r="A278" s="9" t="s">
        <v>602</v>
      </c>
      <c r="B278" s="119" t="s">
        <v>603</v>
      </c>
      <c r="C278" s="140" t="s">
        <v>473</v>
      </c>
      <c r="D278" s="140"/>
      <c r="E278" s="122">
        <v>-10</v>
      </c>
      <c r="F278" s="123" t="s">
        <v>2</v>
      </c>
      <c r="G278" s="121" t="s">
        <v>3</v>
      </c>
      <c r="H278" s="142">
        <v>610</v>
      </c>
    </row>
    <row r="279" spans="1:10" x14ac:dyDescent="0.35">
      <c r="A279" s="9" t="s">
        <v>600</v>
      </c>
      <c r="B279" s="3" t="s">
        <v>604</v>
      </c>
      <c r="C279" s="80" t="s">
        <v>439</v>
      </c>
      <c r="D279" s="80"/>
      <c r="E279" s="42">
        <v>-10</v>
      </c>
      <c r="F279" s="104"/>
      <c r="G279" s="3" t="s">
        <v>9</v>
      </c>
      <c r="H279" s="126">
        <v>0</v>
      </c>
    </row>
    <row r="280" spans="1:10" x14ac:dyDescent="0.35">
      <c r="A280" s="9"/>
      <c r="B280" s="3" t="s">
        <v>605</v>
      </c>
      <c r="C280" s="80" t="s">
        <v>439</v>
      </c>
      <c r="D280" s="80"/>
      <c r="E280" s="42">
        <v>-10</v>
      </c>
      <c r="F280" s="104"/>
      <c r="G280" s="3" t="s">
        <v>23</v>
      </c>
      <c r="H280" s="126">
        <v>0</v>
      </c>
    </row>
    <row r="281" spans="1:10" x14ac:dyDescent="0.35">
      <c r="A281" s="9"/>
      <c r="B281" s="3" t="s">
        <v>606</v>
      </c>
      <c r="C281" s="80" t="s">
        <v>514</v>
      </c>
      <c r="D281" s="80"/>
      <c r="E281" s="42">
        <v>-10</v>
      </c>
      <c r="F281" s="104"/>
      <c r="G281" s="3" t="s">
        <v>34</v>
      </c>
      <c r="H281" s="126">
        <v>0</v>
      </c>
    </row>
    <row r="282" spans="1:10" ht="16" thickBot="1" x14ac:dyDescent="0.4">
      <c r="A282" s="9"/>
      <c r="C282" s="80"/>
      <c r="D282" s="80"/>
      <c r="E282" s="42"/>
      <c r="F282" s="104"/>
      <c r="H282" s="126"/>
    </row>
    <row r="283" spans="1:10" s="39" customFormat="1" ht="16" thickBot="1" x14ac:dyDescent="0.4">
      <c r="A283" s="168" t="s">
        <v>607</v>
      </c>
      <c r="B283" s="94" t="s">
        <v>608</v>
      </c>
      <c r="C283" s="151"/>
      <c r="D283" s="150" t="s">
        <v>18</v>
      </c>
      <c r="E283" s="157">
        <f>SUM(E248:E281)</f>
        <v>-230</v>
      </c>
      <c r="F283" s="154"/>
      <c r="G283" s="236" t="s">
        <v>19</v>
      </c>
      <c r="H283" s="155">
        <f>SUM(H248:H281)</f>
        <v>908.75</v>
      </c>
      <c r="I283" s="156" t="s">
        <v>20</v>
      </c>
      <c r="J283" s="157">
        <f>SUM(E283,H283)</f>
        <v>678.75</v>
      </c>
    </row>
    <row r="284" spans="1:10" x14ac:dyDescent="0.35">
      <c r="A284" s="9"/>
      <c r="C284" s="80"/>
      <c r="D284" s="80"/>
      <c r="E284" s="42"/>
      <c r="F284" s="104"/>
      <c r="H284" s="126"/>
    </row>
    <row r="285" spans="1:10" x14ac:dyDescent="0.35">
      <c r="A285" s="9" t="s">
        <v>609</v>
      </c>
      <c r="B285" s="29" t="s">
        <v>610</v>
      </c>
      <c r="C285" s="80" t="s">
        <v>527</v>
      </c>
      <c r="D285" s="80"/>
      <c r="E285" s="42">
        <v>-10</v>
      </c>
      <c r="F285" s="104"/>
      <c r="G285" s="42" t="s">
        <v>555</v>
      </c>
      <c r="H285" s="126">
        <v>0</v>
      </c>
    </row>
    <row r="286" spans="1:10" x14ac:dyDescent="0.35">
      <c r="A286" s="9" t="s">
        <v>611</v>
      </c>
      <c r="B286" s="29" t="s">
        <v>612</v>
      </c>
      <c r="C286" s="80" t="s">
        <v>475</v>
      </c>
      <c r="D286" s="80"/>
      <c r="E286" s="42">
        <v>-10</v>
      </c>
      <c r="F286" s="104"/>
      <c r="G286" s="42" t="s">
        <v>613</v>
      </c>
      <c r="H286" s="126">
        <v>0</v>
      </c>
    </row>
    <row r="287" spans="1:10" x14ac:dyDescent="0.35">
      <c r="A287" s="9"/>
      <c r="B287" s="29" t="s">
        <v>614</v>
      </c>
      <c r="C287" s="80" t="s">
        <v>423</v>
      </c>
      <c r="D287" s="80"/>
      <c r="E287" s="42">
        <v>-10</v>
      </c>
      <c r="F287" s="104"/>
      <c r="G287" s="42" t="s">
        <v>555</v>
      </c>
      <c r="H287" s="126">
        <v>0</v>
      </c>
    </row>
    <row r="288" spans="1:10" x14ac:dyDescent="0.35">
      <c r="A288" s="9"/>
      <c r="B288" s="29"/>
      <c r="C288" s="80"/>
      <c r="D288" s="80"/>
      <c r="E288" s="42"/>
      <c r="F288" s="104"/>
      <c r="H288" s="126"/>
    </row>
    <row r="289" spans="1:8" x14ac:dyDescent="0.35">
      <c r="A289" s="9" t="s">
        <v>615</v>
      </c>
      <c r="B289" s="29" t="s">
        <v>74</v>
      </c>
      <c r="C289" s="80" t="s">
        <v>527</v>
      </c>
      <c r="D289" s="80"/>
      <c r="E289" s="42">
        <v>-10</v>
      </c>
      <c r="F289" s="104"/>
      <c r="G289" s="42" t="s">
        <v>616</v>
      </c>
      <c r="H289" s="126">
        <v>0</v>
      </c>
    </row>
    <row r="290" spans="1:8" ht="16" thickBot="1" x14ac:dyDescent="0.4">
      <c r="A290" s="9" t="s">
        <v>617</v>
      </c>
      <c r="B290" s="29" t="s">
        <v>362</v>
      </c>
      <c r="C290" s="80" t="s">
        <v>492</v>
      </c>
      <c r="D290" s="80"/>
      <c r="E290" s="42">
        <v>-10</v>
      </c>
      <c r="F290" s="104"/>
      <c r="G290" s="42" t="s">
        <v>147</v>
      </c>
      <c r="H290" s="126">
        <v>0</v>
      </c>
    </row>
    <row r="291" spans="1:8" ht="16" thickBot="1" x14ac:dyDescent="0.4">
      <c r="A291" s="9"/>
      <c r="B291" s="118" t="s">
        <v>66</v>
      </c>
      <c r="C291" s="130" t="s">
        <v>419</v>
      </c>
      <c r="D291" s="130"/>
      <c r="E291" s="116">
        <v>-10</v>
      </c>
      <c r="F291" s="114" t="s">
        <v>63</v>
      </c>
      <c r="G291" s="116" t="s">
        <v>284</v>
      </c>
      <c r="H291" s="132">
        <v>38</v>
      </c>
    </row>
    <row r="292" spans="1:8" ht="16" thickBot="1" x14ac:dyDescent="0.4">
      <c r="A292" s="9"/>
      <c r="B292" s="30"/>
      <c r="C292" s="158"/>
      <c r="D292" s="158"/>
      <c r="E292" s="161"/>
      <c r="F292" s="81"/>
      <c r="G292" s="161"/>
      <c r="H292" s="160"/>
    </row>
    <row r="293" spans="1:8" ht="16" thickBot="1" x14ac:dyDescent="0.4">
      <c r="A293" s="9" t="s">
        <v>618</v>
      </c>
      <c r="B293" s="119" t="s">
        <v>619</v>
      </c>
      <c r="C293" s="140" t="s">
        <v>432</v>
      </c>
      <c r="D293" s="140"/>
      <c r="E293" s="122">
        <v>10</v>
      </c>
      <c r="F293" s="123" t="s">
        <v>2</v>
      </c>
      <c r="G293" s="121" t="s">
        <v>3</v>
      </c>
      <c r="H293" s="142">
        <v>356</v>
      </c>
    </row>
    <row r="294" spans="1:8" x14ac:dyDescent="0.35">
      <c r="A294" s="9" t="s">
        <v>620</v>
      </c>
      <c r="C294" s="80"/>
      <c r="D294" s="80"/>
      <c r="E294" s="42"/>
      <c r="F294" s="104"/>
      <c r="H294" s="126"/>
    </row>
    <row r="295" spans="1:8" x14ac:dyDescent="0.35">
      <c r="A295" s="9"/>
      <c r="C295" s="80"/>
      <c r="D295" s="80"/>
      <c r="E295" s="42"/>
      <c r="F295" s="104"/>
      <c r="H295" s="126"/>
    </row>
    <row r="296" spans="1:8" x14ac:dyDescent="0.35">
      <c r="A296" s="9" t="s">
        <v>621</v>
      </c>
      <c r="B296" s="139" t="s">
        <v>622</v>
      </c>
      <c r="C296" s="174" t="s">
        <v>375</v>
      </c>
      <c r="D296" s="174"/>
      <c r="E296" s="221">
        <v>-10</v>
      </c>
      <c r="F296" s="176"/>
      <c r="G296" s="139" t="s">
        <v>613</v>
      </c>
      <c r="H296" s="177">
        <v>0</v>
      </c>
    </row>
    <row r="297" spans="1:8" x14ac:dyDescent="0.35">
      <c r="A297" s="9" t="s">
        <v>623</v>
      </c>
      <c r="B297" s="3" t="s">
        <v>624</v>
      </c>
      <c r="C297" s="80" t="s">
        <v>386</v>
      </c>
      <c r="D297" s="80"/>
      <c r="E297" s="42">
        <v>-10</v>
      </c>
      <c r="F297" s="104"/>
      <c r="G297" s="3" t="s">
        <v>23</v>
      </c>
      <c r="H297" s="126">
        <v>0</v>
      </c>
    </row>
    <row r="298" spans="1:8" x14ac:dyDescent="0.35">
      <c r="A298" s="9"/>
      <c r="B298" s="3" t="s">
        <v>625</v>
      </c>
      <c r="C298" s="80" t="s">
        <v>380</v>
      </c>
      <c r="D298" s="80"/>
      <c r="E298" s="42">
        <v>-10</v>
      </c>
      <c r="F298" s="104"/>
      <c r="G298" s="3" t="s">
        <v>555</v>
      </c>
      <c r="H298" s="126">
        <v>0</v>
      </c>
    </row>
    <row r="299" spans="1:8" x14ac:dyDescent="0.35">
      <c r="A299" s="9"/>
      <c r="B299" s="3" t="s">
        <v>626</v>
      </c>
      <c r="C299" s="80" t="s">
        <v>549</v>
      </c>
      <c r="D299" s="80"/>
      <c r="E299" s="42">
        <v>-10</v>
      </c>
      <c r="F299" s="104"/>
      <c r="G299" s="3" t="s">
        <v>627</v>
      </c>
      <c r="H299" s="126">
        <v>0</v>
      </c>
    </row>
    <row r="300" spans="1:8" ht="16" thickBot="1" x14ac:dyDescent="0.4">
      <c r="A300" s="9"/>
      <c r="C300" s="80"/>
      <c r="D300" s="80"/>
      <c r="E300" s="42"/>
      <c r="F300" s="104"/>
      <c r="H300" s="126"/>
    </row>
    <row r="301" spans="1:8" ht="16" thickBot="1" x14ac:dyDescent="0.4">
      <c r="A301" s="9" t="s">
        <v>628</v>
      </c>
      <c r="B301" s="118" t="s">
        <v>629</v>
      </c>
      <c r="C301" s="130" t="s">
        <v>393</v>
      </c>
      <c r="D301" s="130"/>
      <c r="E301" s="116">
        <v>10</v>
      </c>
      <c r="F301" s="114" t="s">
        <v>630</v>
      </c>
      <c r="G301" s="115" t="s">
        <v>317</v>
      </c>
      <c r="H301" s="132">
        <v>10</v>
      </c>
    </row>
    <row r="302" spans="1:8" x14ac:dyDescent="0.35">
      <c r="A302" s="9" t="s">
        <v>623</v>
      </c>
      <c r="B302" s="3" t="s">
        <v>631</v>
      </c>
      <c r="C302" s="80" t="s">
        <v>327</v>
      </c>
      <c r="D302" s="80"/>
      <c r="E302" s="42">
        <v>-10</v>
      </c>
      <c r="F302" s="104"/>
      <c r="G302" s="3" t="s">
        <v>632</v>
      </c>
      <c r="H302" s="126">
        <v>0</v>
      </c>
    </row>
    <row r="303" spans="1:8" ht="16" thickBot="1" x14ac:dyDescent="0.4">
      <c r="A303" s="9"/>
      <c r="C303" s="80"/>
      <c r="D303" s="80"/>
      <c r="E303" s="42"/>
      <c r="F303" s="104"/>
      <c r="H303" s="126"/>
    </row>
    <row r="304" spans="1:8" ht="16" thickBot="1" x14ac:dyDescent="0.4">
      <c r="A304" s="9" t="s">
        <v>633</v>
      </c>
      <c r="B304" s="118" t="s">
        <v>135</v>
      </c>
      <c r="C304" s="130" t="s">
        <v>365</v>
      </c>
      <c r="D304" s="130"/>
      <c r="E304" s="116">
        <v>-10</v>
      </c>
      <c r="F304" s="114" t="s">
        <v>38</v>
      </c>
      <c r="G304" s="115" t="s">
        <v>27</v>
      </c>
      <c r="H304" s="132">
        <v>23</v>
      </c>
    </row>
    <row r="305" spans="1:8" ht="16" thickBot="1" x14ac:dyDescent="0.4">
      <c r="A305" s="9" t="s">
        <v>634</v>
      </c>
      <c r="B305" s="193" t="s">
        <v>47</v>
      </c>
      <c r="C305" s="194" t="s">
        <v>169</v>
      </c>
      <c r="D305" s="194"/>
      <c r="E305" s="237">
        <v>-10</v>
      </c>
      <c r="F305" s="196" t="s">
        <v>38</v>
      </c>
      <c r="G305" s="197" t="s">
        <v>39</v>
      </c>
      <c r="H305" s="198">
        <v>45</v>
      </c>
    </row>
    <row r="306" spans="1:8" x14ac:dyDescent="0.35">
      <c r="A306" s="9"/>
      <c r="B306" s="3" t="s">
        <v>635</v>
      </c>
      <c r="C306" s="80" t="s">
        <v>324</v>
      </c>
      <c r="D306" s="80"/>
      <c r="E306" s="42">
        <v>-10</v>
      </c>
      <c r="F306" s="104"/>
      <c r="G306" s="3" t="s">
        <v>126</v>
      </c>
      <c r="H306" s="126">
        <v>0</v>
      </c>
    </row>
    <row r="307" spans="1:8" x14ac:dyDescent="0.35">
      <c r="A307" s="9"/>
      <c r="C307" s="80"/>
      <c r="D307" s="80"/>
      <c r="E307" s="42"/>
      <c r="F307" s="104"/>
      <c r="H307" s="126"/>
    </row>
    <row r="308" spans="1:8" x14ac:dyDescent="0.35">
      <c r="A308" s="9" t="s">
        <v>636</v>
      </c>
      <c r="B308" s="3" t="s">
        <v>637</v>
      </c>
      <c r="C308" s="80" t="s">
        <v>327</v>
      </c>
      <c r="D308" s="80"/>
      <c r="E308" s="42">
        <v>-10</v>
      </c>
      <c r="F308" s="104"/>
      <c r="G308" s="3" t="s">
        <v>376</v>
      </c>
      <c r="H308" s="126">
        <v>0</v>
      </c>
    </row>
    <row r="309" spans="1:8" x14ac:dyDescent="0.35">
      <c r="A309" s="9" t="s">
        <v>634</v>
      </c>
      <c r="B309" s="3" t="s">
        <v>638</v>
      </c>
      <c r="C309" s="80" t="s">
        <v>189</v>
      </c>
      <c r="D309" s="80"/>
      <c r="E309" s="42">
        <v>-10</v>
      </c>
      <c r="F309" s="104"/>
      <c r="G309" s="3" t="s">
        <v>92</v>
      </c>
      <c r="H309" s="126">
        <v>0</v>
      </c>
    </row>
    <row r="310" spans="1:8" x14ac:dyDescent="0.35">
      <c r="A310" s="9"/>
      <c r="B310" s="3" t="s">
        <v>300</v>
      </c>
      <c r="C310" s="80" t="s">
        <v>302</v>
      </c>
      <c r="D310" s="80"/>
      <c r="E310" s="42">
        <v>-10</v>
      </c>
      <c r="F310" s="104"/>
      <c r="G310" s="3" t="s">
        <v>64</v>
      </c>
      <c r="H310" s="126">
        <v>0</v>
      </c>
    </row>
    <row r="311" spans="1:8" x14ac:dyDescent="0.35">
      <c r="A311" s="9"/>
      <c r="B311" s="3" t="s">
        <v>639</v>
      </c>
      <c r="C311" s="80" t="s">
        <v>386</v>
      </c>
      <c r="D311" s="80"/>
      <c r="E311" s="42">
        <v>2</v>
      </c>
      <c r="F311" s="104"/>
      <c r="G311" s="3" t="s">
        <v>23</v>
      </c>
      <c r="H311" s="126">
        <v>0</v>
      </c>
    </row>
    <row r="312" spans="1:8" x14ac:dyDescent="0.35">
      <c r="A312" s="9"/>
      <c r="C312" s="80"/>
      <c r="D312" s="80"/>
      <c r="E312" s="42"/>
      <c r="F312" s="104"/>
      <c r="H312" s="126"/>
    </row>
    <row r="313" spans="1:8" x14ac:dyDescent="0.35">
      <c r="A313" s="9" t="s">
        <v>198</v>
      </c>
      <c r="B313" s="3" t="s">
        <v>229</v>
      </c>
      <c r="C313" s="80" t="s">
        <v>365</v>
      </c>
      <c r="D313" s="80"/>
      <c r="E313" s="42">
        <v>-10</v>
      </c>
      <c r="F313" s="104"/>
      <c r="G313" s="3" t="s">
        <v>23</v>
      </c>
      <c r="H313" s="126">
        <v>0</v>
      </c>
    </row>
    <row r="314" spans="1:8" ht="16" thickBot="1" x14ac:dyDescent="0.4">
      <c r="A314" s="9" t="s">
        <v>640</v>
      </c>
      <c r="B314" s="139" t="s">
        <v>641</v>
      </c>
      <c r="C314" s="174" t="s">
        <v>206</v>
      </c>
      <c r="D314" s="174"/>
      <c r="E314" s="221">
        <v>-10</v>
      </c>
      <c r="F314" s="176"/>
      <c r="G314" s="139" t="s">
        <v>67</v>
      </c>
      <c r="H314" s="177">
        <v>0</v>
      </c>
    </row>
    <row r="315" spans="1:8" ht="16" thickBot="1" x14ac:dyDescent="0.4">
      <c r="A315" s="9"/>
      <c r="B315" s="118" t="s">
        <v>61</v>
      </c>
      <c r="C315" s="130" t="s">
        <v>327</v>
      </c>
      <c r="D315" s="130"/>
      <c r="E315" s="116">
        <v>-10</v>
      </c>
      <c r="F315" s="114" t="s">
        <v>63</v>
      </c>
      <c r="G315" s="115" t="s">
        <v>154</v>
      </c>
      <c r="H315" s="132">
        <v>32</v>
      </c>
    </row>
    <row r="316" spans="1:8" ht="16" thickBot="1" x14ac:dyDescent="0.4">
      <c r="A316" s="9"/>
      <c r="C316" s="80"/>
      <c r="D316" s="80"/>
      <c r="E316" s="42"/>
      <c r="F316" s="104"/>
      <c r="H316" s="126"/>
    </row>
    <row r="317" spans="1:8" ht="16" thickBot="1" x14ac:dyDescent="0.4">
      <c r="A317" s="9" t="s">
        <v>642</v>
      </c>
      <c r="B317" s="118" t="s">
        <v>31</v>
      </c>
      <c r="C317" s="130" t="s">
        <v>305</v>
      </c>
      <c r="D317" s="130"/>
      <c r="E317" s="116">
        <v>-10</v>
      </c>
      <c r="F317" s="114" t="s">
        <v>38</v>
      </c>
      <c r="G317" s="115" t="s">
        <v>39</v>
      </c>
      <c r="H317" s="132">
        <v>25.23</v>
      </c>
    </row>
    <row r="318" spans="1:8" x14ac:dyDescent="0.35">
      <c r="A318" s="9" t="s">
        <v>643</v>
      </c>
      <c r="B318" s="3" t="s">
        <v>644</v>
      </c>
      <c r="C318" s="80" t="s">
        <v>309</v>
      </c>
      <c r="D318" s="80"/>
      <c r="E318" s="42">
        <v>-10</v>
      </c>
      <c r="F318" s="104"/>
      <c r="G318" s="3" t="s">
        <v>187</v>
      </c>
      <c r="H318" s="126"/>
    </row>
    <row r="319" spans="1:8" x14ac:dyDescent="0.35">
      <c r="A319" s="9"/>
      <c r="C319" s="80"/>
      <c r="D319" s="80"/>
      <c r="E319" s="42"/>
      <c r="F319" s="104"/>
      <c r="H319" s="126"/>
    </row>
    <row r="320" spans="1:8" x14ac:dyDescent="0.35">
      <c r="A320" s="9" t="s">
        <v>645</v>
      </c>
      <c r="B320" s="3" t="s">
        <v>646</v>
      </c>
      <c r="C320" s="80" t="s">
        <v>309</v>
      </c>
      <c r="D320" s="80"/>
      <c r="E320" s="42">
        <v>-5</v>
      </c>
      <c r="F320" s="104"/>
      <c r="G320" s="3" t="s">
        <v>126</v>
      </c>
      <c r="H320" s="126">
        <v>0</v>
      </c>
    </row>
    <row r="321" spans="1:10" ht="16" thickBot="1" x14ac:dyDescent="0.4">
      <c r="A321" s="9"/>
      <c r="C321" s="80"/>
      <c r="D321" s="80"/>
      <c r="E321" s="42"/>
      <c r="F321" s="104"/>
      <c r="H321" s="126"/>
    </row>
    <row r="322" spans="1:10" s="39" customFormat="1" ht="16" thickBot="1" x14ac:dyDescent="0.4">
      <c r="A322" s="168" t="s">
        <v>647</v>
      </c>
      <c r="B322" s="94" t="s">
        <v>648</v>
      </c>
      <c r="C322" s="151"/>
      <c r="D322" s="150" t="s">
        <v>18</v>
      </c>
      <c r="E322" s="157">
        <f>SUM(E285:E320)</f>
        <v>-203</v>
      </c>
      <c r="F322" s="154"/>
      <c r="G322" s="236" t="s">
        <v>19</v>
      </c>
      <c r="H322" s="155">
        <f>SUM(H285:H320)</f>
        <v>529.23</v>
      </c>
      <c r="I322" s="156" t="s">
        <v>20</v>
      </c>
      <c r="J322" s="157">
        <f>SUM(E322,H322)</f>
        <v>326.23</v>
      </c>
    </row>
    <row r="323" spans="1:10" ht="16" thickBot="1" x14ac:dyDescent="0.4">
      <c r="A323" s="9"/>
      <c r="C323" s="80"/>
      <c r="D323" s="80"/>
      <c r="E323" s="42"/>
      <c r="F323" s="104"/>
      <c r="H323" s="126"/>
    </row>
    <row r="324" spans="1:10" ht="16" thickBot="1" x14ac:dyDescent="0.4">
      <c r="A324" s="9" t="s">
        <v>649</v>
      </c>
      <c r="B324" s="118" t="s">
        <v>182</v>
      </c>
      <c r="C324" s="130" t="s">
        <v>380</v>
      </c>
      <c r="D324" s="130"/>
      <c r="E324" s="116">
        <v>-10</v>
      </c>
      <c r="F324" s="114" t="s">
        <v>38</v>
      </c>
      <c r="G324" s="115" t="s">
        <v>154</v>
      </c>
      <c r="H324" s="132">
        <v>33</v>
      </c>
    </row>
    <row r="325" spans="1:10" ht="16" thickBot="1" x14ac:dyDescent="0.4">
      <c r="A325" s="9" t="s">
        <v>650</v>
      </c>
      <c r="B325" s="3" t="s">
        <v>22</v>
      </c>
      <c r="C325" s="80" t="s">
        <v>206</v>
      </c>
      <c r="D325" s="80"/>
      <c r="E325" s="42">
        <v>-10</v>
      </c>
      <c r="F325" s="104"/>
      <c r="G325" s="3" t="s">
        <v>7</v>
      </c>
      <c r="H325" s="126">
        <v>0</v>
      </c>
    </row>
    <row r="326" spans="1:10" ht="16" thickBot="1" x14ac:dyDescent="0.4">
      <c r="A326" s="9"/>
      <c r="B326" s="118" t="s">
        <v>306</v>
      </c>
      <c r="C326" s="130" t="s">
        <v>249</v>
      </c>
      <c r="D326" s="130"/>
      <c r="E326" s="116">
        <v>-10</v>
      </c>
      <c r="F326" s="114" t="s">
        <v>38</v>
      </c>
      <c r="G326" s="115" t="s">
        <v>27</v>
      </c>
      <c r="H326" s="132">
        <v>55</v>
      </c>
    </row>
    <row r="327" spans="1:10" x14ac:dyDescent="0.35">
      <c r="A327" s="9"/>
      <c r="B327" s="3" t="s">
        <v>651</v>
      </c>
      <c r="C327" s="80" t="s">
        <v>169</v>
      </c>
      <c r="D327" s="80"/>
      <c r="E327" s="42">
        <v>-10</v>
      </c>
      <c r="F327" s="104"/>
      <c r="G327" s="3" t="s">
        <v>292</v>
      </c>
      <c r="H327" s="126">
        <v>0</v>
      </c>
    </row>
    <row r="328" spans="1:10" x14ac:dyDescent="0.35">
      <c r="A328" s="9"/>
      <c r="B328" s="3" t="s">
        <v>652</v>
      </c>
      <c r="C328" s="80" t="s">
        <v>206</v>
      </c>
      <c r="D328" s="80"/>
      <c r="E328" s="42">
        <v>-10</v>
      </c>
      <c r="F328" s="104"/>
      <c r="G328" s="29" t="s">
        <v>23</v>
      </c>
      <c r="H328" s="126">
        <v>0</v>
      </c>
    </row>
    <row r="329" spans="1:10" x14ac:dyDescent="0.35">
      <c r="A329" s="9"/>
      <c r="B329" s="139" t="s">
        <v>133</v>
      </c>
      <c r="C329" s="174" t="s">
        <v>309</v>
      </c>
      <c r="D329" s="174"/>
      <c r="E329" s="221">
        <v>-10</v>
      </c>
      <c r="F329" s="176"/>
      <c r="G329" s="139" t="s">
        <v>194</v>
      </c>
      <c r="H329" s="177">
        <v>0</v>
      </c>
    </row>
    <row r="330" spans="1:10" x14ac:dyDescent="0.35">
      <c r="A330" s="9"/>
      <c r="B330" s="139"/>
      <c r="C330" s="174"/>
      <c r="D330" s="174"/>
      <c r="E330" s="221"/>
      <c r="F330" s="176"/>
      <c r="G330" s="139"/>
      <c r="H330" s="177"/>
    </row>
    <row r="331" spans="1:10" ht="16" thickBot="1" x14ac:dyDescent="0.4">
      <c r="A331" s="9" t="s">
        <v>653</v>
      </c>
      <c r="B331" s="3" t="s">
        <v>547</v>
      </c>
      <c r="C331" s="80" t="s">
        <v>439</v>
      </c>
      <c r="D331" s="80"/>
      <c r="E331" s="42">
        <v>-10</v>
      </c>
      <c r="F331" s="104"/>
      <c r="G331" s="3" t="s">
        <v>23</v>
      </c>
      <c r="H331" s="126"/>
    </row>
    <row r="332" spans="1:10" ht="16" thickBot="1" x14ac:dyDescent="0.4">
      <c r="A332" s="9" t="s">
        <v>654</v>
      </c>
      <c r="B332" s="118" t="s">
        <v>22</v>
      </c>
      <c r="C332" s="130" t="s">
        <v>528</v>
      </c>
      <c r="D332" s="130"/>
      <c r="E332" s="116">
        <v>-10</v>
      </c>
      <c r="F332" s="114" t="s">
        <v>38</v>
      </c>
      <c r="G332" s="115" t="s">
        <v>27</v>
      </c>
      <c r="H332" s="132">
        <v>71</v>
      </c>
    </row>
    <row r="333" spans="1:10" x14ac:dyDescent="0.35">
      <c r="A333" s="9"/>
      <c r="B333" s="3" t="s">
        <v>541</v>
      </c>
      <c r="C333" s="80" t="s">
        <v>528</v>
      </c>
      <c r="D333" s="80"/>
      <c r="E333" s="42">
        <v>-10</v>
      </c>
      <c r="F333" s="104"/>
      <c r="G333" s="3" t="s">
        <v>23</v>
      </c>
      <c r="H333" s="126">
        <v>0</v>
      </c>
    </row>
    <row r="334" spans="1:10" x14ac:dyDescent="0.35">
      <c r="A334" s="9"/>
      <c r="B334" s="3" t="s">
        <v>655</v>
      </c>
      <c r="C334" s="80" t="s">
        <v>528</v>
      </c>
      <c r="D334" s="80"/>
      <c r="E334" s="42">
        <v>-5</v>
      </c>
      <c r="F334" s="104"/>
      <c r="G334" s="3" t="s">
        <v>71</v>
      </c>
      <c r="H334" s="126">
        <v>0</v>
      </c>
    </row>
    <row r="335" spans="1:10" x14ac:dyDescent="0.35">
      <c r="A335" s="9"/>
      <c r="B335" s="3" t="s">
        <v>656</v>
      </c>
      <c r="C335" s="80" t="s">
        <v>465</v>
      </c>
      <c r="D335" s="80"/>
      <c r="E335" s="42">
        <v>-5</v>
      </c>
      <c r="F335" s="104"/>
      <c r="G335" s="3" t="s">
        <v>23</v>
      </c>
      <c r="H335" s="126">
        <v>0</v>
      </c>
    </row>
    <row r="336" spans="1:10" x14ac:dyDescent="0.35">
      <c r="A336" s="9"/>
      <c r="B336" s="3" t="s">
        <v>657</v>
      </c>
      <c r="C336" s="80" t="s">
        <v>518</v>
      </c>
      <c r="D336" s="80"/>
      <c r="E336" s="42">
        <v>-5</v>
      </c>
      <c r="F336" s="104"/>
      <c r="G336" s="3" t="s">
        <v>23</v>
      </c>
      <c r="H336" s="126">
        <v>0</v>
      </c>
    </row>
    <row r="337" spans="1:8" x14ac:dyDescent="0.35">
      <c r="A337" s="9"/>
      <c r="C337" s="80"/>
      <c r="D337" s="80"/>
      <c r="E337" s="42"/>
      <c r="F337" s="104"/>
      <c r="H337" s="126"/>
    </row>
    <row r="338" spans="1:8" x14ac:dyDescent="0.35">
      <c r="A338" s="9" t="s">
        <v>658</v>
      </c>
      <c r="B338" s="3" t="s">
        <v>97</v>
      </c>
      <c r="C338" s="80" t="s">
        <v>419</v>
      </c>
      <c r="D338" s="80"/>
      <c r="E338" s="42">
        <v>-5</v>
      </c>
      <c r="F338" s="104"/>
      <c r="G338" s="3" t="s">
        <v>11</v>
      </c>
      <c r="H338" s="126">
        <v>0</v>
      </c>
    </row>
    <row r="339" spans="1:8" x14ac:dyDescent="0.35">
      <c r="A339" s="9" t="s">
        <v>654</v>
      </c>
      <c r="B339" s="3" t="s">
        <v>196</v>
      </c>
      <c r="C339" s="80" t="s">
        <v>432</v>
      </c>
      <c r="D339" s="80"/>
      <c r="E339" s="42">
        <v>-5</v>
      </c>
      <c r="F339" s="104"/>
      <c r="G339" s="3" t="s">
        <v>201</v>
      </c>
      <c r="H339" s="126">
        <v>0</v>
      </c>
    </row>
    <row r="340" spans="1:8" x14ac:dyDescent="0.35">
      <c r="A340" s="9"/>
      <c r="B340" s="3" t="s">
        <v>659</v>
      </c>
      <c r="C340" s="80" t="s">
        <v>416</v>
      </c>
      <c r="D340" s="80"/>
      <c r="E340" s="42">
        <v>-5</v>
      </c>
      <c r="F340" s="104"/>
      <c r="G340" s="3" t="s">
        <v>11</v>
      </c>
      <c r="H340" s="126">
        <v>0</v>
      </c>
    </row>
    <row r="341" spans="1:8" x14ac:dyDescent="0.35">
      <c r="A341" s="9"/>
      <c r="C341" s="80"/>
      <c r="D341" s="80"/>
      <c r="E341" s="42"/>
      <c r="F341" s="104"/>
      <c r="H341" s="126"/>
    </row>
    <row r="342" spans="1:8" x14ac:dyDescent="0.35">
      <c r="A342" s="9" t="s">
        <v>660</v>
      </c>
      <c r="B342" s="139" t="s">
        <v>661</v>
      </c>
      <c r="C342" s="174" t="s">
        <v>436</v>
      </c>
      <c r="D342" s="174"/>
      <c r="E342" s="221">
        <v>-10</v>
      </c>
      <c r="F342" s="176"/>
      <c r="G342" s="139" t="s">
        <v>9</v>
      </c>
      <c r="H342" s="177">
        <v>0</v>
      </c>
    </row>
    <row r="343" spans="1:8" x14ac:dyDescent="0.35">
      <c r="A343" s="9" t="s">
        <v>662</v>
      </c>
      <c r="B343" s="139" t="s">
        <v>663</v>
      </c>
      <c r="C343" s="174" t="s">
        <v>492</v>
      </c>
      <c r="D343" s="174"/>
      <c r="E343" s="221">
        <v>-10</v>
      </c>
      <c r="F343" s="176"/>
      <c r="G343" s="139" t="s">
        <v>224</v>
      </c>
      <c r="H343" s="177">
        <v>0</v>
      </c>
    </row>
    <row r="344" spans="1:8" x14ac:dyDescent="0.35">
      <c r="A344" s="9"/>
      <c r="B344" s="139" t="s">
        <v>144</v>
      </c>
      <c r="C344" s="174" t="s">
        <v>528</v>
      </c>
      <c r="D344" s="174"/>
      <c r="E344" s="221">
        <v>-10</v>
      </c>
      <c r="F344" s="176"/>
      <c r="G344" s="139" t="s">
        <v>9</v>
      </c>
      <c r="H344" s="177">
        <v>0</v>
      </c>
    </row>
    <row r="345" spans="1:8" x14ac:dyDescent="0.35">
      <c r="A345" s="9"/>
      <c r="B345" s="139"/>
      <c r="C345" s="174"/>
      <c r="D345" s="174"/>
      <c r="E345" s="221"/>
      <c r="F345" s="176"/>
      <c r="G345" s="139"/>
      <c r="H345" s="177"/>
    </row>
    <row r="346" spans="1:8" x14ac:dyDescent="0.35">
      <c r="A346" s="9" t="s">
        <v>664</v>
      </c>
      <c r="B346" s="139" t="s">
        <v>665</v>
      </c>
      <c r="C346" s="174" t="s">
        <v>666</v>
      </c>
      <c r="D346" s="174"/>
      <c r="E346" s="221">
        <v>-10</v>
      </c>
      <c r="F346" s="176"/>
      <c r="G346" s="139" t="s">
        <v>9</v>
      </c>
      <c r="H346" s="177">
        <v>0</v>
      </c>
    </row>
    <row r="347" spans="1:8" x14ac:dyDescent="0.35">
      <c r="A347" s="9" t="s">
        <v>667</v>
      </c>
      <c r="B347" s="139" t="s">
        <v>668</v>
      </c>
      <c r="C347" s="174" t="s">
        <v>420</v>
      </c>
      <c r="D347" s="174"/>
      <c r="E347" s="221">
        <v>-10</v>
      </c>
      <c r="F347" s="176"/>
      <c r="G347" s="139" t="s">
        <v>632</v>
      </c>
      <c r="H347" s="177">
        <v>0</v>
      </c>
    </row>
    <row r="348" spans="1:8" x14ac:dyDescent="0.35">
      <c r="A348" s="9"/>
      <c r="B348" s="139" t="s">
        <v>669</v>
      </c>
      <c r="C348" s="174" t="s">
        <v>492</v>
      </c>
      <c r="D348" s="174"/>
      <c r="E348" s="221">
        <v>-10</v>
      </c>
      <c r="F348" s="176"/>
      <c r="G348" s="139" t="s">
        <v>294</v>
      </c>
      <c r="H348" s="177">
        <v>0</v>
      </c>
    </row>
    <row r="349" spans="1:8" ht="16" thickBot="1" x14ac:dyDescent="0.4">
      <c r="A349" s="9"/>
      <c r="B349" s="139"/>
      <c r="C349" s="174"/>
      <c r="D349" s="174"/>
      <c r="E349" s="221"/>
      <c r="F349" s="176"/>
      <c r="G349" s="139"/>
      <c r="H349" s="177"/>
    </row>
    <row r="350" spans="1:8" ht="16" thickBot="1" x14ac:dyDescent="0.4">
      <c r="A350" s="281" t="s">
        <v>670</v>
      </c>
      <c r="B350" s="118" t="s">
        <v>513</v>
      </c>
      <c r="C350" s="130" t="s">
        <v>434</v>
      </c>
      <c r="D350" s="130"/>
      <c r="E350" s="116">
        <v>-10</v>
      </c>
      <c r="F350" s="114" t="s">
        <v>63</v>
      </c>
      <c r="G350" s="115" t="s">
        <v>73</v>
      </c>
      <c r="H350" s="132">
        <v>27</v>
      </c>
    </row>
    <row r="351" spans="1:8" ht="16" thickBot="1" x14ac:dyDescent="0.4">
      <c r="A351" s="282" t="s">
        <v>671</v>
      </c>
      <c r="B351" s="118" t="s">
        <v>672</v>
      </c>
      <c r="C351" s="130" t="s">
        <v>475</v>
      </c>
      <c r="D351" s="130"/>
      <c r="E351" s="116">
        <v>-10</v>
      </c>
      <c r="F351" s="114" t="s">
        <v>63</v>
      </c>
      <c r="G351" s="115" t="s">
        <v>194</v>
      </c>
      <c r="H351" s="132">
        <v>60</v>
      </c>
    </row>
    <row r="352" spans="1:8" ht="16" thickBot="1" x14ac:dyDescent="0.4">
      <c r="A352" s="282"/>
      <c r="B352" s="193" t="s">
        <v>673</v>
      </c>
      <c r="C352" s="194" t="s">
        <v>420</v>
      </c>
      <c r="D352" s="194"/>
      <c r="E352" s="237">
        <v>-10</v>
      </c>
      <c r="F352" s="196" t="s">
        <v>63</v>
      </c>
      <c r="G352" s="197" t="s">
        <v>194</v>
      </c>
      <c r="H352" s="198">
        <v>78</v>
      </c>
    </row>
    <row r="353" spans="1:8" x14ac:dyDescent="0.35">
      <c r="A353" s="282"/>
      <c r="B353" s="139" t="s">
        <v>674</v>
      </c>
      <c r="C353" s="174" t="s">
        <v>524</v>
      </c>
      <c r="D353" s="174"/>
      <c r="E353" s="221">
        <v>2</v>
      </c>
      <c r="F353" s="176"/>
      <c r="G353" s="139" t="s">
        <v>616</v>
      </c>
      <c r="H353" s="177">
        <v>0</v>
      </c>
    </row>
    <row r="354" spans="1:8" ht="16" thickBot="1" x14ac:dyDescent="0.4">
      <c r="A354" s="282" t="s">
        <v>675</v>
      </c>
      <c r="B354" s="139"/>
      <c r="C354" s="174"/>
      <c r="D354" s="174"/>
      <c r="E354" s="221"/>
      <c r="F354" s="176"/>
      <c r="G354" s="139"/>
      <c r="H354" s="177"/>
    </row>
    <row r="355" spans="1:8" ht="16" thickBot="1" x14ac:dyDescent="0.4">
      <c r="A355" s="282" t="s">
        <v>671</v>
      </c>
      <c r="B355" s="118" t="s">
        <v>526</v>
      </c>
      <c r="C355" s="130" t="s">
        <v>434</v>
      </c>
      <c r="D355" s="130"/>
      <c r="E355" s="116">
        <v>-10</v>
      </c>
      <c r="F355" s="114" t="s">
        <v>63</v>
      </c>
      <c r="G355" s="115" t="s">
        <v>73</v>
      </c>
      <c r="H355" s="132">
        <v>27</v>
      </c>
    </row>
    <row r="356" spans="1:8" x14ac:dyDescent="0.35">
      <c r="A356" s="282"/>
      <c r="B356" s="139" t="s">
        <v>676</v>
      </c>
      <c r="C356" s="174" t="s">
        <v>475</v>
      </c>
      <c r="D356" s="174"/>
      <c r="E356" s="221">
        <v>-10</v>
      </c>
      <c r="F356" s="176"/>
      <c r="G356" s="139" t="s">
        <v>555</v>
      </c>
      <c r="H356" s="177">
        <v>0</v>
      </c>
    </row>
    <row r="357" spans="1:8" x14ac:dyDescent="0.35">
      <c r="A357" s="9"/>
      <c r="B357" s="3" t="s">
        <v>677</v>
      </c>
      <c r="C357" s="80" t="s">
        <v>439</v>
      </c>
      <c r="D357" s="80"/>
      <c r="E357" s="42">
        <v>-10</v>
      </c>
      <c r="F357" s="104"/>
      <c r="G357" s="3" t="s">
        <v>7</v>
      </c>
      <c r="H357" s="126">
        <v>0</v>
      </c>
    </row>
    <row r="358" spans="1:8" x14ac:dyDescent="0.35">
      <c r="A358" s="9"/>
      <c r="B358" s="3" t="s">
        <v>678</v>
      </c>
      <c r="C358" s="80" t="s">
        <v>518</v>
      </c>
      <c r="D358" s="80"/>
      <c r="E358" s="42">
        <v>2</v>
      </c>
      <c r="F358" s="104"/>
      <c r="G358" s="3" t="s">
        <v>429</v>
      </c>
      <c r="H358" s="126">
        <v>0</v>
      </c>
    </row>
    <row r="359" spans="1:8" x14ac:dyDescent="0.35">
      <c r="A359" s="9"/>
      <c r="B359" s="3" t="s">
        <v>679</v>
      </c>
      <c r="C359" s="80" t="s">
        <v>465</v>
      </c>
      <c r="D359" s="80"/>
      <c r="E359" s="42">
        <v>2</v>
      </c>
      <c r="F359" s="104"/>
      <c r="G359" s="3" t="s">
        <v>561</v>
      </c>
      <c r="H359" s="126">
        <v>0</v>
      </c>
    </row>
    <row r="360" spans="1:8" x14ac:dyDescent="0.35">
      <c r="A360" s="9"/>
      <c r="C360" s="80"/>
      <c r="D360" s="80"/>
      <c r="E360" s="42"/>
      <c r="F360" s="104"/>
      <c r="H360" s="126"/>
    </row>
    <row r="361" spans="1:8" x14ac:dyDescent="0.35">
      <c r="A361" s="9" t="s">
        <v>680</v>
      </c>
      <c r="B361" s="3" t="s">
        <v>681</v>
      </c>
      <c r="C361" s="80" t="s">
        <v>480</v>
      </c>
      <c r="D361" s="80"/>
      <c r="E361" s="42">
        <v>-10</v>
      </c>
      <c r="F361" s="104"/>
      <c r="G361" s="3" t="s">
        <v>71</v>
      </c>
      <c r="H361" s="126">
        <v>0</v>
      </c>
    </row>
    <row r="362" spans="1:8" x14ac:dyDescent="0.35">
      <c r="A362" s="9" t="s">
        <v>682</v>
      </c>
      <c r="B362" s="3" t="s">
        <v>683</v>
      </c>
      <c r="C362" s="80" t="s">
        <v>432</v>
      </c>
      <c r="D362" s="80"/>
      <c r="E362" s="42">
        <v>-10</v>
      </c>
      <c r="F362" s="104"/>
      <c r="G362" s="3" t="s">
        <v>429</v>
      </c>
      <c r="H362" s="126">
        <v>0</v>
      </c>
    </row>
    <row r="363" spans="1:8" x14ac:dyDescent="0.35">
      <c r="A363" s="9"/>
      <c r="B363" s="3" t="s">
        <v>684</v>
      </c>
      <c r="C363" s="80" t="s">
        <v>473</v>
      </c>
      <c r="D363" s="80"/>
      <c r="E363" s="42">
        <v>-10</v>
      </c>
      <c r="F363" s="104"/>
      <c r="G363" s="3" t="s">
        <v>7</v>
      </c>
      <c r="H363" s="126">
        <v>0</v>
      </c>
    </row>
    <row r="364" spans="1:8" x14ac:dyDescent="0.35">
      <c r="A364" s="9"/>
      <c r="B364" s="3" t="s">
        <v>363</v>
      </c>
      <c r="C364" s="80" t="s">
        <v>485</v>
      </c>
      <c r="D364" s="80"/>
      <c r="E364" s="42">
        <v>3</v>
      </c>
      <c r="F364" s="104"/>
      <c r="G364" s="3" t="s">
        <v>685</v>
      </c>
      <c r="H364" s="126">
        <v>0</v>
      </c>
    </row>
    <row r="365" spans="1:8" ht="16" thickBot="1" x14ac:dyDescent="0.4">
      <c r="A365" s="9"/>
      <c r="C365" s="80"/>
      <c r="D365" s="80"/>
      <c r="E365" s="42"/>
      <c r="F365" s="104"/>
      <c r="H365" s="126"/>
    </row>
    <row r="366" spans="1:8" ht="16" thickBot="1" x14ac:dyDescent="0.4">
      <c r="A366" s="9" t="s">
        <v>686</v>
      </c>
      <c r="B366" s="118" t="s">
        <v>687</v>
      </c>
      <c r="C366" s="130" t="s">
        <v>462</v>
      </c>
      <c r="D366" s="130"/>
      <c r="E366" s="116">
        <v>-10</v>
      </c>
      <c r="F366" s="114" t="s">
        <v>63</v>
      </c>
      <c r="G366" s="115" t="s">
        <v>73</v>
      </c>
      <c r="H366" s="132">
        <v>32.5</v>
      </c>
    </row>
    <row r="367" spans="1:8" x14ac:dyDescent="0.35">
      <c r="A367" s="9" t="s">
        <v>682</v>
      </c>
      <c r="B367" s="3" t="s">
        <v>125</v>
      </c>
      <c r="C367" s="80" t="s">
        <v>432</v>
      </c>
      <c r="D367" s="80"/>
      <c r="E367" s="42">
        <v>-10</v>
      </c>
      <c r="F367" s="104"/>
      <c r="G367" s="3" t="s">
        <v>15</v>
      </c>
      <c r="H367" s="126">
        <v>0</v>
      </c>
    </row>
    <row r="368" spans="1:8" x14ac:dyDescent="0.35">
      <c r="A368" s="9"/>
      <c r="B368" s="3" t="s">
        <v>688</v>
      </c>
      <c r="C368" s="80" t="s">
        <v>439</v>
      </c>
      <c r="D368" s="80"/>
      <c r="E368" s="42">
        <v>3</v>
      </c>
      <c r="F368" s="104"/>
      <c r="G368" s="3" t="s">
        <v>411</v>
      </c>
      <c r="H368" s="126">
        <v>0</v>
      </c>
    </row>
    <row r="369" spans="1:10" x14ac:dyDescent="0.35">
      <c r="A369" s="9"/>
      <c r="B369" s="3" t="s">
        <v>689</v>
      </c>
      <c r="C369" s="80" t="s">
        <v>420</v>
      </c>
      <c r="D369" s="80"/>
      <c r="E369" s="42">
        <v>3</v>
      </c>
      <c r="F369" s="104"/>
      <c r="G369" s="3" t="s">
        <v>9</v>
      </c>
      <c r="H369" s="126">
        <v>0</v>
      </c>
    </row>
    <row r="370" spans="1:10" ht="16" thickBot="1" x14ac:dyDescent="0.4">
      <c r="A370" s="9"/>
      <c r="C370" s="80"/>
      <c r="D370" s="80"/>
      <c r="E370" s="42"/>
      <c r="F370" s="104"/>
      <c r="H370" s="126"/>
    </row>
    <row r="371" spans="1:10" s="39" customFormat="1" ht="16" thickBot="1" x14ac:dyDescent="0.4">
      <c r="A371" s="168" t="s">
        <v>690</v>
      </c>
      <c r="B371" s="94" t="s">
        <v>691</v>
      </c>
      <c r="C371" s="151"/>
      <c r="D371" s="150" t="s">
        <v>18</v>
      </c>
      <c r="E371" s="157">
        <f>SUM(E324:E369)</f>
        <v>-275</v>
      </c>
      <c r="F371" s="154"/>
      <c r="G371" s="236" t="s">
        <v>19</v>
      </c>
      <c r="H371" s="155">
        <f>SUM(H324:H369)</f>
        <v>383.5</v>
      </c>
      <c r="I371" s="156" t="s">
        <v>281</v>
      </c>
      <c r="J371" s="157">
        <f>SUM(E371,H371)</f>
        <v>108.5</v>
      </c>
    </row>
    <row r="372" spans="1:10" x14ac:dyDescent="0.35">
      <c r="A372" s="9"/>
      <c r="C372" s="80"/>
      <c r="D372" s="80"/>
      <c r="E372" s="42"/>
      <c r="F372" s="104"/>
      <c r="H372" s="126"/>
    </row>
    <row r="373" spans="1:10" ht="16" thickBot="1" x14ac:dyDescent="0.4">
      <c r="A373" s="9" t="s">
        <v>692</v>
      </c>
      <c r="B373" s="3" t="s">
        <v>693</v>
      </c>
      <c r="C373" s="80" t="s">
        <v>432</v>
      </c>
      <c r="D373" s="80"/>
      <c r="E373" s="42">
        <v>-10</v>
      </c>
      <c r="F373" s="104"/>
      <c r="G373" s="3" t="s">
        <v>119</v>
      </c>
      <c r="H373" s="126">
        <v>0</v>
      </c>
    </row>
    <row r="374" spans="1:10" ht="16" thickBot="1" x14ac:dyDescent="0.4">
      <c r="A374" s="9" t="s">
        <v>694</v>
      </c>
      <c r="B374" s="118" t="s">
        <v>232</v>
      </c>
      <c r="C374" s="130" t="s">
        <v>416</v>
      </c>
      <c r="D374" s="130"/>
      <c r="E374" s="116">
        <v>-10</v>
      </c>
      <c r="F374" s="114" t="s">
        <v>63</v>
      </c>
      <c r="G374" s="115" t="s">
        <v>284</v>
      </c>
      <c r="H374" s="132">
        <v>45</v>
      </c>
    </row>
    <row r="375" spans="1:10" x14ac:dyDescent="0.35">
      <c r="A375" s="9"/>
      <c r="B375" s="139" t="s">
        <v>603</v>
      </c>
      <c r="C375" s="174" t="s">
        <v>420</v>
      </c>
      <c r="D375" s="174"/>
      <c r="E375" s="221">
        <v>-10</v>
      </c>
      <c r="F375" s="176"/>
      <c r="G375" s="139" t="s">
        <v>194</v>
      </c>
      <c r="H375" s="177">
        <v>0</v>
      </c>
    </row>
    <row r="376" spans="1:10" x14ac:dyDescent="0.35">
      <c r="A376" s="9"/>
      <c r="B376" s="3" t="s">
        <v>695</v>
      </c>
      <c r="C376" s="80" t="s">
        <v>518</v>
      </c>
      <c r="D376" s="80"/>
      <c r="E376" s="42">
        <v>-10</v>
      </c>
      <c r="F376" s="104"/>
      <c r="G376" s="3" t="s">
        <v>84</v>
      </c>
      <c r="H376" s="126">
        <v>0</v>
      </c>
    </row>
    <row r="377" spans="1:10" x14ac:dyDescent="0.35">
      <c r="A377" s="9"/>
      <c r="C377" s="80"/>
      <c r="D377" s="80"/>
      <c r="E377" s="42"/>
      <c r="F377" s="104"/>
      <c r="H377" s="126"/>
    </row>
    <row r="378" spans="1:10" ht="16" thickBot="1" x14ac:dyDescent="0.4">
      <c r="A378" s="9" t="s">
        <v>696</v>
      </c>
      <c r="B378" s="3" t="s">
        <v>97</v>
      </c>
      <c r="C378" s="80" t="s">
        <v>666</v>
      </c>
      <c r="D378" s="80"/>
      <c r="E378" s="42">
        <v>-10</v>
      </c>
      <c r="F378" s="104"/>
      <c r="G378" s="3" t="s">
        <v>697</v>
      </c>
      <c r="H378" s="126">
        <v>0</v>
      </c>
    </row>
    <row r="379" spans="1:10" ht="16" thickBot="1" x14ac:dyDescent="0.4">
      <c r="A379" s="9" t="s">
        <v>694</v>
      </c>
      <c r="B379" s="118" t="s">
        <v>698</v>
      </c>
      <c r="C379" s="130" t="s">
        <v>416</v>
      </c>
      <c r="D379" s="130"/>
      <c r="E379" s="116">
        <v>-10</v>
      </c>
      <c r="F379" s="114" t="s">
        <v>699</v>
      </c>
      <c r="G379" s="115" t="s">
        <v>317</v>
      </c>
      <c r="H379" s="132">
        <v>10</v>
      </c>
    </row>
    <row r="380" spans="1:10" x14ac:dyDescent="0.35">
      <c r="A380" s="9"/>
      <c r="B380" s="3" t="s">
        <v>700</v>
      </c>
      <c r="C380" s="80" t="s">
        <v>485</v>
      </c>
      <c r="D380" s="80"/>
      <c r="E380" s="42">
        <v>-10</v>
      </c>
      <c r="F380" s="104"/>
      <c r="G380" s="3" t="s">
        <v>328</v>
      </c>
      <c r="H380" s="126">
        <v>0</v>
      </c>
    </row>
    <row r="381" spans="1:10" x14ac:dyDescent="0.35">
      <c r="A381" s="9"/>
      <c r="B381" s="3" t="s">
        <v>701</v>
      </c>
      <c r="C381" s="80" t="s">
        <v>518</v>
      </c>
      <c r="D381" s="80"/>
      <c r="E381" s="42">
        <v>-10</v>
      </c>
      <c r="F381" s="104"/>
      <c r="G381" s="3" t="s">
        <v>23</v>
      </c>
      <c r="H381" s="126">
        <v>0</v>
      </c>
    </row>
    <row r="382" spans="1:10" x14ac:dyDescent="0.35">
      <c r="A382" s="9"/>
      <c r="C382" s="80"/>
      <c r="D382" s="80"/>
      <c r="E382" s="42"/>
      <c r="F382" s="104"/>
      <c r="H382" s="126"/>
    </row>
    <row r="383" spans="1:10" x14ac:dyDescent="0.35">
      <c r="A383" s="9" t="s">
        <v>247</v>
      </c>
      <c r="B383" s="3" t="s">
        <v>128</v>
      </c>
      <c r="C383" s="80" t="s">
        <v>432</v>
      </c>
      <c r="D383" s="80"/>
      <c r="E383" s="42">
        <v>-10</v>
      </c>
      <c r="F383" s="104"/>
      <c r="G383" s="3" t="s">
        <v>23</v>
      </c>
      <c r="H383" s="126">
        <v>0</v>
      </c>
    </row>
    <row r="384" spans="1:10" x14ac:dyDescent="0.35">
      <c r="A384" s="9" t="s">
        <v>702</v>
      </c>
      <c r="B384" s="3" t="s">
        <v>703</v>
      </c>
      <c r="C384" s="80" t="s">
        <v>439</v>
      </c>
      <c r="D384" s="80"/>
      <c r="E384" s="42">
        <v>-10</v>
      </c>
      <c r="F384" s="104"/>
      <c r="G384" s="3" t="s">
        <v>15</v>
      </c>
      <c r="H384" s="126">
        <v>0</v>
      </c>
    </row>
    <row r="385" spans="1:8" x14ac:dyDescent="0.35">
      <c r="A385" s="9"/>
      <c r="B385" s="3" t="s">
        <v>704</v>
      </c>
      <c r="C385" s="80" t="s">
        <v>436</v>
      </c>
      <c r="D385" s="80"/>
      <c r="E385" s="42">
        <v>-10</v>
      </c>
      <c r="F385" s="104"/>
      <c r="G385" s="3" t="s">
        <v>142</v>
      </c>
      <c r="H385" s="126">
        <v>0</v>
      </c>
    </row>
    <row r="386" spans="1:8" x14ac:dyDescent="0.35">
      <c r="A386" s="9"/>
      <c r="B386" s="3" t="s">
        <v>705</v>
      </c>
      <c r="C386" s="80" t="s">
        <v>478</v>
      </c>
      <c r="D386" s="80"/>
      <c r="E386" s="42">
        <v>5</v>
      </c>
      <c r="F386" s="104"/>
      <c r="G386" s="3" t="s">
        <v>23</v>
      </c>
      <c r="H386" s="126">
        <v>0</v>
      </c>
    </row>
    <row r="387" spans="1:8" ht="16" thickBot="1" x14ac:dyDescent="0.4">
      <c r="A387" s="9"/>
      <c r="C387" s="80"/>
      <c r="D387" s="80"/>
      <c r="E387" s="42"/>
      <c r="F387" s="104"/>
      <c r="H387" s="126"/>
    </row>
    <row r="388" spans="1:8" ht="16" thickBot="1" x14ac:dyDescent="0.4">
      <c r="A388" s="9" t="s">
        <v>241</v>
      </c>
      <c r="B388" s="119" t="s">
        <v>677</v>
      </c>
      <c r="C388" s="140" t="s">
        <v>480</v>
      </c>
      <c r="D388" s="140"/>
      <c r="E388" s="122">
        <v>-10</v>
      </c>
      <c r="F388" s="123" t="s">
        <v>2</v>
      </c>
      <c r="G388" s="121" t="s">
        <v>3</v>
      </c>
      <c r="H388" s="142">
        <v>118</v>
      </c>
    </row>
    <row r="389" spans="1:8" ht="16" thickBot="1" x14ac:dyDescent="0.4">
      <c r="A389" s="9" t="s">
        <v>702</v>
      </c>
      <c r="B389" s="118" t="s">
        <v>245</v>
      </c>
      <c r="C389" s="130" t="s">
        <v>424</v>
      </c>
      <c r="D389" s="130"/>
      <c r="E389" s="116">
        <v>-10</v>
      </c>
      <c r="F389" s="114" t="s">
        <v>63</v>
      </c>
      <c r="G389" s="115" t="s">
        <v>48</v>
      </c>
      <c r="H389" s="132">
        <v>50</v>
      </c>
    </row>
    <row r="390" spans="1:8" x14ac:dyDescent="0.35">
      <c r="A390" s="9"/>
      <c r="B390" s="139" t="s">
        <v>706</v>
      </c>
      <c r="C390" s="174" t="s">
        <v>473</v>
      </c>
      <c r="D390" s="174"/>
      <c r="E390" s="221">
        <v>-10</v>
      </c>
      <c r="F390" s="176"/>
      <c r="G390" s="139" t="s">
        <v>86</v>
      </c>
      <c r="H390" s="177">
        <v>0</v>
      </c>
    </row>
    <row r="391" spans="1:8" x14ac:dyDescent="0.35">
      <c r="A391" s="9"/>
      <c r="B391" s="139" t="s">
        <v>707</v>
      </c>
      <c r="C391" s="174" t="s">
        <v>518</v>
      </c>
      <c r="D391" s="174"/>
      <c r="E391" s="221">
        <v>5</v>
      </c>
      <c r="F391" s="176"/>
      <c r="G391" s="139" t="s">
        <v>201</v>
      </c>
      <c r="H391" s="177">
        <v>0</v>
      </c>
    </row>
    <row r="392" spans="1:8" x14ac:dyDescent="0.35">
      <c r="A392" s="9"/>
      <c r="B392" s="139" t="s">
        <v>708</v>
      </c>
      <c r="C392" s="174" t="s">
        <v>601</v>
      </c>
      <c r="D392" s="174"/>
      <c r="E392" s="221">
        <v>5</v>
      </c>
      <c r="F392" s="176"/>
      <c r="G392" s="139" t="s">
        <v>67</v>
      </c>
      <c r="H392" s="177">
        <v>0</v>
      </c>
    </row>
    <row r="393" spans="1:8" x14ac:dyDescent="0.35">
      <c r="A393" s="9"/>
      <c r="C393" s="80"/>
      <c r="D393" s="80"/>
      <c r="E393" s="42"/>
      <c r="F393" s="104"/>
      <c r="H393" s="126"/>
    </row>
    <row r="394" spans="1:8" x14ac:dyDescent="0.35">
      <c r="A394" s="9" t="s">
        <v>709</v>
      </c>
      <c r="B394" s="3" t="s">
        <v>245</v>
      </c>
      <c r="C394" s="80" t="s">
        <v>343</v>
      </c>
      <c r="D394" s="80"/>
      <c r="E394" s="42">
        <v>-10</v>
      </c>
      <c r="F394" s="104"/>
      <c r="G394" s="3" t="s">
        <v>78</v>
      </c>
      <c r="H394" s="126">
        <v>0</v>
      </c>
    </row>
    <row r="395" spans="1:8" x14ac:dyDescent="0.35">
      <c r="A395" s="9" t="s">
        <v>710</v>
      </c>
      <c r="B395" s="3" t="s">
        <v>511</v>
      </c>
      <c r="C395" s="80" t="s">
        <v>169</v>
      </c>
      <c r="D395" s="80"/>
      <c r="E395" s="42">
        <v>-10</v>
      </c>
      <c r="F395" s="104"/>
      <c r="G395" s="3" t="s">
        <v>60</v>
      </c>
      <c r="H395" s="126">
        <v>0</v>
      </c>
    </row>
    <row r="396" spans="1:8" x14ac:dyDescent="0.35">
      <c r="A396" s="9"/>
      <c r="B396" s="3" t="s">
        <v>363</v>
      </c>
      <c r="C396" s="80" t="s">
        <v>711</v>
      </c>
      <c r="D396" s="80"/>
      <c r="E396" s="42">
        <v>-4</v>
      </c>
      <c r="F396" s="104"/>
      <c r="G396" s="3" t="s">
        <v>429</v>
      </c>
      <c r="H396" s="126">
        <v>0</v>
      </c>
    </row>
    <row r="397" spans="1:8" x14ac:dyDescent="0.35">
      <c r="A397" s="9"/>
      <c r="B397" s="3" t="s">
        <v>712</v>
      </c>
      <c r="C397" s="80" t="s">
        <v>324</v>
      </c>
      <c r="D397" s="80"/>
      <c r="E397" s="42">
        <v>-4</v>
      </c>
      <c r="F397" s="104"/>
      <c r="G397" s="3" t="s">
        <v>78</v>
      </c>
      <c r="H397" s="126">
        <v>0</v>
      </c>
    </row>
    <row r="398" spans="1:8" x14ac:dyDescent="0.35">
      <c r="A398" s="9"/>
      <c r="B398" s="3" t="s">
        <v>713</v>
      </c>
      <c r="C398" s="80" t="s">
        <v>714</v>
      </c>
      <c r="D398" s="80"/>
      <c r="E398" s="42">
        <v>-4</v>
      </c>
      <c r="F398" s="104"/>
      <c r="G398" s="3" t="s">
        <v>294</v>
      </c>
      <c r="H398" s="126">
        <v>0</v>
      </c>
    </row>
    <row r="399" spans="1:8" x14ac:dyDescent="0.35">
      <c r="A399" s="9"/>
      <c r="B399" s="3" t="s">
        <v>715</v>
      </c>
      <c r="C399" s="80" t="s">
        <v>319</v>
      </c>
      <c r="D399" s="80"/>
      <c r="E399" s="42">
        <v>-4</v>
      </c>
      <c r="F399" s="104"/>
      <c r="G399" s="3" t="s">
        <v>92</v>
      </c>
      <c r="H399" s="126">
        <v>0</v>
      </c>
    </row>
    <row r="400" spans="1:8" x14ac:dyDescent="0.35">
      <c r="A400" s="9"/>
      <c r="C400" s="80"/>
      <c r="D400" s="80"/>
      <c r="E400" s="42"/>
      <c r="F400" s="104"/>
      <c r="H400" s="126"/>
    </row>
    <row r="401" spans="1:10" ht="16" thickBot="1" x14ac:dyDescent="0.4">
      <c r="A401" s="9" t="s">
        <v>716</v>
      </c>
      <c r="B401" s="3" t="s">
        <v>717</v>
      </c>
      <c r="C401" s="80" t="s">
        <v>186</v>
      </c>
      <c r="D401" s="80"/>
      <c r="E401" s="42">
        <v>-10</v>
      </c>
      <c r="F401" s="104"/>
      <c r="G401" s="3" t="s">
        <v>23</v>
      </c>
      <c r="H401" s="126">
        <v>0</v>
      </c>
    </row>
    <row r="402" spans="1:10" ht="16" thickBot="1" x14ac:dyDescent="0.4">
      <c r="A402" s="9" t="s">
        <v>710</v>
      </c>
      <c r="B402" s="118" t="s">
        <v>125</v>
      </c>
      <c r="C402" s="130" t="s">
        <v>302</v>
      </c>
      <c r="D402" s="130"/>
      <c r="E402" s="116">
        <v>-10</v>
      </c>
      <c r="F402" s="114" t="s">
        <v>63</v>
      </c>
      <c r="G402" s="115" t="s">
        <v>27</v>
      </c>
      <c r="H402" s="132">
        <v>85</v>
      </c>
    </row>
    <row r="403" spans="1:10" x14ac:dyDescent="0.35">
      <c r="A403" s="9"/>
      <c r="B403" s="3" t="s">
        <v>718</v>
      </c>
      <c r="C403" s="80" t="s">
        <v>302</v>
      </c>
      <c r="D403" s="80"/>
      <c r="E403" s="42">
        <v>-4</v>
      </c>
      <c r="F403" s="104"/>
      <c r="G403" s="3" t="s">
        <v>23</v>
      </c>
      <c r="H403" s="126">
        <v>0</v>
      </c>
    </row>
    <row r="404" spans="1:10" x14ac:dyDescent="0.35">
      <c r="A404" s="9"/>
      <c r="B404" s="3" t="s">
        <v>586</v>
      </c>
      <c r="C404" s="80" t="s">
        <v>355</v>
      </c>
      <c r="D404" s="80"/>
      <c r="E404" s="42">
        <v>-4</v>
      </c>
      <c r="F404" s="104"/>
      <c r="G404" s="3" t="s">
        <v>23</v>
      </c>
      <c r="H404" s="126">
        <v>0</v>
      </c>
    </row>
    <row r="405" spans="1:10" x14ac:dyDescent="0.35">
      <c r="A405" s="9"/>
      <c r="C405" s="80"/>
      <c r="D405" s="80"/>
      <c r="E405" s="42"/>
      <c r="F405" s="104"/>
      <c r="H405" s="126"/>
    </row>
    <row r="406" spans="1:10" x14ac:dyDescent="0.35">
      <c r="A406" s="9" t="s">
        <v>719</v>
      </c>
      <c r="B406" s="3" t="s">
        <v>588</v>
      </c>
      <c r="C406" s="80" t="s">
        <v>169</v>
      </c>
      <c r="D406" s="80"/>
      <c r="E406" s="42">
        <v>-10</v>
      </c>
      <c r="F406" s="104"/>
      <c r="G406" s="3" t="s">
        <v>720</v>
      </c>
      <c r="H406" s="126">
        <v>0</v>
      </c>
    </row>
    <row r="407" spans="1:10" x14ac:dyDescent="0.35">
      <c r="A407" s="9" t="s">
        <v>721</v>
      </c>
      <c r="B407" s="3" t="s">
        <v>722</v>
      </c>
      <c r="C407" s="80" t="s">
        <v>324</v>
      </c>
      <c r="D407" s="80"/>
      <c r="E407" s="42">
        <v>-10</v>
      </c>
      <c r="F407" s="104"/>
      <c r="G407" s="3" t="s">
        <v>23</v>
      </c>
      <c r="H407" s="126">
        <v>0</v>
      </c>
    </row>
    <row r="408" spans="1:10" x14ac:dyDescent="0.35">
      <c r="A408" s="9"/>
      <c r="B408" s="3" t="s">
        <v>723</v>
      </c>
      <c r="C408" s="80" t="s">
        <v>302</v>
      </c>
      <c r="D408" s="80"/>
      <c r="E408" s="42">
        <v>-10</v>
      </c>
      <c r="F408" s="104"/>
      <c r="G408" s="3" t="s">
        <v>720</v>
      </c>
      <c r="H408" s="126">
        <v>0</v>
      </c>
    </row>
    <row r="409" spans="1:10" x14ac:dyDescent="0.35">
      <c r="A409" s="9"/>
      <c r="B409" s="3" t="s">
        <v>724</v>
      </c>
      <c r="C409" s="80" t="s">
        <v>549</v>
      </c>
      <c r="D409" s="80"/>
      <c r="E409" s="42">
        <v>-10</v>
      </c>
      <c r="F409" s="104"/>
      <c r="G409" s="3" t="s">
        <v>23</v>
      </c>
      <c r="H409" s="126">
        <v>0</v>
      </c>
    </row>
    <row r="410" spans="1:10" x14ac:dyDescent="0.35">
      <c r="A410" s="9"/>
      <c r="B410" s="3" t="s">
        <v>725</v>
      </c>
      <c r="C410" s="80" t="s">
        <v>275</v>
      </c>
      <c r="D410" s="80"/>
      <c r="E410" s="42">
        <v>-10</v>
      </c>
      <c r="F410" s="104"/>
      <c r="G410" s="3" t="s">
        <v>13</v>
      </c>
      <c r="H410" s="126">
        <v>0</v>
      </c>
    </row>
    <row r="411" spans="1:10" ht="16" thickBot="1" x14ac:dyDescent="0.4">
      <c r="A411" s="9"/>
      <c r="C411" s="80"/>
      <c r="D411" s="80"/>
      <c r="E411" s="42"/>
      <c r="F411" s="104"/>
      <c r="H411" s="126"/>
    </row>
    <row r="412" spans="1:10" ht="16" thickBot="1" x14ac:dyDescent="0.4">
      <c r="A412" s="9" t="s">
        <v>726</v>
      </c>
      <c r="B412" s="118" t="s">
        <v>413</v>
      </c>
      <c r="C412" s="130" t="s">
        <v>171</v>
      </c>
      <c r="D412" s="130"/>
      <c r="E412" s="116">
        <v>-10</v>
      </c>
      <c r="F412" s="114" t="s">
        <v>747</v>
      </c>
      <c r="G412" s="115" t="s">
        <v>317</v>
      </c>
      <c r="H412" s="132">
        <v>9.23</v>
      </c>
    </row>
    <row r="413" spans="1:10" x14ac:dyDescent="0.35">
      <c r="A413" s="9" t="s">
        <v>727</v>
      </c>
      <c r="B413" s="139" t="s">
        <v>217</v>
      </c>
      <c r="C413" s="174" t="s">
        <v>305</v>
      </c>
      <c r="D413" s="174"/>
      <c r="E413" s="221">
        <v>-10</v>
      </c>
      <c r="F413" s="176"/>
      <c r="G413" s="139" t="s">
        <v>9</v>
      </c>
      <c r="H413" s="177">
        <v>0</v>
      </c>
    </row>
    <row r="414" spans="1:10" ht="16" thickBot="1" x14ac:dyDescent="0.4">
      <c r="A414" s="9"/>
      <c r="B414" s="139"/>
      <c r="C414" s="174"/>
      <c r="D414" s="174"/>
      <c r="E414" s="221"/>
      <c r="F414" s="176"/>
      <c r="G414" s="139"/>
      <c r="H414" s="177"/>
    </row>
    <row r="415" spans="1:10" s="39" customFormat="1" ht="16" thickBot="1" x14ac:dyDescent="0.4">
      <c r="A415" s="168" t="s">
        <v>728</v>
      </c>
      <c r="B415" s="94" t="s">
        <v>729</v>
      </c>
      <c r="C415" s="151"/>
      <c r="D415" s="150" t="s">
        <v>18</v>
      </c>
      <c r="E415" s="157">
        <f>SUM(E373:E413)</f>
        <v>-259</v>
      </c>
      <c r="F415" s="154"/>
      <c r="G415" s="236" t="s">
        <v>19</v>
      </c>
      <c r="H415" s="155">
        <f>SUM(H373:H413)</f>
        <v>317.23</v>
      </c>
      <c r="I415" s="156" t="s">
        <v>281</v>
      </c>
      <c r="J415" s="157">
        <f>SUM(E415,H415)</f>
        <v>58.230000000000018</v>
      </c>
    </row>
    <row r="416" spans="1:10" x14ac:dyDescent="0.35">
      <c r="A416" s="9"/>
      <c r="C416" s="80"/>
      <c r="D416" s="80"/>
      <c r="E416" s="42"/>
      <c r="F416" s="104"/>
      <c r="H416" s="126"/>
    </row>
    <row r="417" spans="1:10" x14ac:dyDescent="0.35">
      <c r="A417" s="9" t="s">
        <v>730</v>
      </c>
      <c r="B417" s="3" t="s">
        <v>541</v>
      </c>
      <c r="C417" s="80" t="s">
        <v>380</v>
      </c>
      <c r="D417" s="80"/>
      <c r="E417" s="42">
        <v>-10</v>
      </c>
      <c r="F417" s="104"/>
      <c r="G417" s="3" t="s">
        <v>537</v>
      </c>
      <c r="H417" s="126">
        <v>0</v>
      </c>
    </row>
    <row r="418" spans="1:10" x14ac:dyDescent="0.35">
      <c r="A418" s="9" t="s">
        <v>731</v>
      </c>
      <c r="B418" s="3" t="s">
        <v>346</v>
      </c>
      <c r="C418" s="80" t="s">
        <v>391</v>
      </c>
      <c r="D418" s="80"/>
      <c r="E418" s="42">
        <v>-10</v>
      </c>
      <c r="F418" s="104"/>
      <c r="G418" s="3" t="s">
        <v>23</v>
      </c>
      <c r="H418" s="126">
        <v>0</v>
      </c>
    </row>
    <row r="419" spans="1:10" x14ac:dyDescent="0.35">
      <c r="A419" s="9"/>
      <c r="B419" s="3" t="s">
        <v>732</v>
      </c>
      <c r="C419" s="80" t="s">
        <v>189</v>
      </c>
      <c r="D419" s="80"/>
      <c r="E419" s="42">
        <v>-10</v>
      </c>
      <c r="F419" s="104"/>
      <c r="G419" s="3" t="s">
        <v>131</v>
      </c>
      <c r="H419" s="126">
        <v>0</v>
      </c>
    </row>
    <row r="420" spans="1:10" x14ac:dyDescent="0.35">
      <c r="A420" s="9"/>
      <c r="C420" s="80"/>
      <c r="D420" s="80"/>
      <c r="E420" s="42"/>
      <c r="F420" s="104"/>
      <c r="H420" s="126"/>
    </row>
    <row r="421" spans="1:10" ht="16" thickBot="1" x14ac:dyDescent="0.4">
      <c r="A421" s="9" t="s">
        <v>356</v>
      </c>
      <c r="B421" s="3" t="s">
        <v>733</v>
      </c>
      <c r="C421" s="80" t="s">
        <v>186</v>
      </c>
      <c r="D421" s="80"/>
      <c r="E421" s="42">
        <v>-10</v>
      </c>
      <c r="F421" s="104"/>
      <c r="G421" s="3" t="s">
        <v>110</v>
      </c>
      <c r="H421" s="126">
        <v>0</v>
      </c>
    </row>
    <row r="422" spans="1:10" ht="16" thickBot="1" x14ac:dyDescent="0.4">
      <c r="A422" s="9" t="s">
        <v>734</v>
      </c>
      <c r="B422" s="118" t="s">
        <v>735</v>
      </c>
      <c r="C422" s="130" t="s">
        <v>189</v>
      </c>
      <c r="D422" s="130"/>
      <c r="E422" s="116">
        <v>-10</v>
      </c>
      <c r="F422" s="114" t="s">
        <v>38</v>
      </c>
      <c r="G422" s="115" t="s">
        <v>73</v>
      </c>
      <c r="H422" s="132">
        <v>71</v>
      </c>
      <c r="I422" s="29"/>
      <c r="J422" s="29"/>
    </row>
    <row r="423" spans="1:10" x14ac:dyDescent="0.35">
      <c r="A423" s="9"/>
      <c r="B423" s="3" t="s">
        <v>736</v>
      </c>
      <c r="C423" s="80" t="s">
        <v>549</v>
      </c>
      <c r="D423" s="80"/>
      <c r="E423" s="42">
        <v>-10</v>
      </c>
      <c r="F423" s="104"/>
      <c r="G423" s="3" t="s">
        <v>399</v>
      </c>
      <c r="H423" s="126">
        <v>0</v>
      </c>
      <c r="I423" s="29"/>
      <c r="J423" s="29"/>
    </row>
    <row r="424" spans="1:10" x14ac:dyDescent="0.35">
      <c r="A424" s="9"/>
      <c r="B424" s="3" t="s">
        <v>737</v>
      </c>
      <c r="C424" s="80" t="s">
        <v>275</v>
      </c>
      <c r="D424" s="80"/>
      <c r="E424" s="42">
        <v>-10</v>
      </c>
      <c r="F424" s="104"/>
      <c r="G424" s="3" t="s">
        <v>23</v>
      </c>
      <c r="H424" s="126">
        <v>0</v>
      </c>
      <c r="I424" s="29"/>
      <c r="J424" s="29"/>
    </row>
    <row r="425" spans="1:10" x14ac:dyDescent="0.35">
      <c r="A425" s="9"/>
      <c r="C425" s="80"/>
      <c r="D425" s="80"/>
      <c r="E425" s="42"/>
      <c r="F425" s="104"/>
      <c r="H425" s="126"/>
      <c r="I425" s="29"/>
      <c r="J425" s="29"/>
    </row>
    <row r="426" spans="1:10" ht="16" thickBot="1" x14ac:dyDescent="0.4">
      <c r="A426" s="9" t="s">
        <v>738</v>
      </c>
      <c r="B426" s="3" t="s">
        <v>739</v>
      </c>
      <c r="C426" s="80" t="s">
        <v>740</v>
      </c>
      <c r="D426" s="80"/>
      <c r="E426" s="42">
        <v>-10</v>
      </c>
      <c r="F426" s="104"/>
      <c r="G426" s="3" t="s">
        <v>45</v>
      </c>
      <c r="H426" s="126">
        <v>0</v>
      </c>
      <c r="I426" s="29"/>
      <c r="J426" s="29"/>
    </row>
    <row r="427" spans="1:10" ht="16" thickBot="1" x14ac:dyDescent="0.4">
      <c r="A427" s="9" t="s">
        <v>741</v>
      </c>
      <c r="B427" s="119" t="s">
        <v>742</v>
      </c>
      <c r="C427" s="140" t="s">
        <v>305</v>
      </c>
      <c r="D427" s="140"/>
      <c r="E427" s="122">
        <v>-10</v>
      </c>
      <c r="F427" s="123" t="s">
        <v>2</v>
      </c>
      <c r="G427" s="121" t="s">
        <v>3</v>
      </c>
      <c r="H427" s="142">
        <v>136</v>
      </c>
      <c r="I427" s="29"/>
      <c r="J427" s="29"/>
    </row>
    <row r="428" spans="1:10" ht="16" thickBot="1" x14ac:dyDescent="0.4">
      <c r="A428" s="9"/>
      <c r="B428" s="29"/>
      <c r="C428" s="170"/>
      <c r="D428" s="170"/>
      <c r="E428" s="239"/>
      <c r="F428" s="172"/>
      <c r="G428" s="29"/>
      <c r="H428" s="173"/>
      <c r="I428" s="29"/>
      <c r="J428" s="29"/>
    </row>
    <row r="429" spans="1:10" s="39" customFormat="1" ht="16" thickBot="1" x14ac:dyDescent="0.4">
      <c r="A429" s="168" t="s">
        <v>743</v>
      </c>
      <c r="B429" s="94" t="s">
        <v>744</v>
      </c>
      <c r="C429" s="151"/>
      <c r="D429" s="150" t="s">
        <v>18</v>
      </c>
      <c r="E429" s="157">
        <f>SUM(E417:E427)</f>
        <v>-90</v>
      </c>
      <c r="F429" s="154"/>
      <c r="G429" s="236" t="s">
        <v>19</v>
      </c>
      <c r="H429" s="155">
        <f>SUM(H417:H427)</f>
        <v>207</v>
      </c>
      <c r="I429" s="156" t="s">
        <v>20</v>
      </c>
      <c r="J429" s="157">
        <f>SUM(E429,H429)</f>
        <v>117</v>
      </c>
    </row>
    <row r="430" spans="1:10" x14ac:dyDescent="0.35">
      <c r="A430" s="7"/>
      <c r="B430" s="139"/>
      <c r="C430" s="174"/>
      <c r="D430" s="174"/>
      <c r="E430" s="221"/>
      <c r="F430" s="176"/>
      <c r="G430" s="176"/>
      <c r="H430" s="177"/>
      <c r="I430" s="263"/>
      <c r="J430" s="221"/>
    </row>
    <row r="431" spans="1:10" x14ac:dyDescent="0.35">
      <c r="A431" s="7"/>
      <c r="B431" s="139"/>
      <c r="C431" s="174"/>
      <c r="D431" s="174"/>
      <c r="E431" s="221"/>
      <c r="F431" s="176"/>
      <c r="G431" s="176"/>
      <c r="H431" s="177"/>
      <c r="I431" s="263"/>
      <c r="J431" s="221"/>
    </row>
    <row r="432" spans="1:10" ht="16" thickBot="1" x14ac:dyDescent="0.4">
      <c r="A432" s="9"/>
      <c r="C432" s="80"/>
      <c r="D432" s="80"/>
      <c r="E432" s="42"/>
      <c r="F432" s="104"/>
      <c r="H432" s="126"/>
    </row>
    <row r="433" spans="1:10" ht="16" thickBot="1" x14ac:dyDescent="0.4">
      <c r="A433" s="168" t="s">
        <v>745</v>
      </c>
      <c r="B433" s="94" t="s">
        <v>746</v>
      </c>
      <c r="C433" s="226"/>
      <c r="D433" s="151" t="s">
        <v>18</v>
      </c>
      <c r="E433" s="253">
        <f>SUM(E429,E415,E371,E322,E283,E246,E205,E172,E138,E104,E67,E32)</f>
        <v>-2802</v>
      </c>
      <c r="F433" s="153"/>
      <c r="G433" s="227" t="s">
        <v>19</v>
      </c>
      <c r="H433" s="155">
        <f>SUM(H429,H415,H371,H322,H283,H246,H205,H172,H138,H104,H67,H32)</f>
        <v>5054.1499999999996</v>
      </c>
      <c r="I433" s="156" t="s">
        <v>280</v>
      </c>
      <c r="J433" s="157">
        <f>SUM(H433,E433)</f>
        <v>2252.1499999999996</v>
      </c>
    </row>
    <row r="434" spans="1:10" x14ac:dyDescent="0.35">
      <c r="A434" s="229"/>
      <c r="B434" s="229"/>
      <c r="C434" s="229"/>
      <c r="D434" s="229"/>
      <c r="E434" s="229"/>
      <c r="F434" s="229"/>
      <c r="G434" s="229"/>
      <c r="H434" s="229"/>
      <c r="I434" s="229"/>
      <c r="J434" s="229"/>
    </row>
    <row r="435" spans="1:10" x14ac:dyDescent="0.35">
      <c r="A435" s="229"/>
      <c r="B435" s="229"/>
      <c r="C435" s="229"/>
      <c r="D435" s="229"/>
      <c r="E435" s="229"/>
      <c r="F435" s="229"/>
      <c r="G435" s="229"/>
      <c r="H435" s="229"/>
      <c r="I435" s="229"/>
      <c r="J435" s="229"/>
    </row>
    <row r="436" spans="1:10" x14ac:dyDescent="0.35">
      <c r="A436" s="229"/>
      <c r="B436" s="229"/>
      <c r="C436" s="229"/>
      <c r="D436" s="229"/>
      <c r="E436" s="229"/>
      <c r="F436" s="229"/>
      <c r="G436" s="229"/>
      <c r="H436" s="229"/>
      <c r="I436" s="229"/>
      <c r="J436" s="2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3"/>
  <sheetViews>
    <sheetView topLeftCell="A206" zoomScale="130" zoomScaleNormal="130" workbookViewId="0">
      <selection activeCell="A212" sqref="A212"/>
    </sheetView>
  </sheetViews>
  <sheetFormatPr defaultColWidth="8.90625" defaultRowHeight="15.5" x14ac:dyDescent="0.35"/>
  <cols>
    <col min="1" max="1" width="33.54296875" style="3" bestFit="1" customWidth="1"/>
    <col min="2" max="2" width="22.36328125" style="3" bestFit="1" customWidth="1"/>
    <col min="3" max="4" width="8.90625" style="3"/>
    <col min="5" max="5" width="14.54296875" style="3" bestFit="1" customWidth="1"/>
    <col min="6" max="6" width="27.54296875" style="3" bestFit="1" customWidth="1"/>
    <col min="7" max="7" width="17.90625" style="3" bestFit="1" customWidth="1"/>
    <col min="8" max="8" width="14.54296875" style="3" bestFit="1" customWidth="1"/>
    <col min="9" max="9" width="12.453125" style="3" bestFit="1" customWidth="1"/>
    <col min="10" max="10" width="14.54296875" style="3" bestFit="1" customWidth="1"/>
    <col min="11" max="16384" width="8.90625" style="3"/>
  </cols>
  <sheetData>
    <row r="1" spans="1:10" ht="16" thickBot="1" x14ac:dyDescent="0.4">
      <c r="A1" s="233" t="s">
        <v>748</v>
      </c>
      <c r="B1" s="7"/>
      <c r="C1" s="127"/>
      <c r="D1" s="127"/>
      <c r="E1" s="219"/>
      <c r="F1" s="6"/>
      <c r="G1" s="7"/>
      <c r="H1" s="129"/>
      <c r="I1" s="7"/>
      <c r="J1" s="7"/>
    </row>
    <row r="2" spans="1:10" ht="16" thickBot="1" x14ac:dyDescent="0.4">
      <c r="A2" s="9"/>
      <c r="C2" s="80"/>
      <c r="D2" s="80"/>
      <c r="E2" s="42"/>
      <c r="F2" s="104"/>
      <c r="H2" s="126"/>
    </row>
    <row r="3" spans="1:10" ht="16" thickBot="1" x14ac:dyDescent="0.4">
      <c r="A3" s="9" t="s">
        <v>749</v>
      </c>
      <c r="B3" s="118" t="s">
        <v>342</v>
      </c>
      <c r="C3" s="130" t="s">
        <v>309</v>
      </c>
      <c r="D3" s="130"/>
      <c r="E3" s="116">
        <v>-10</v>
      </c>
      <c r="F3" s="114" t="s">
        <v>63</v>
      </c>
      <c r="G3" s="115" t="s">
        <v>27</v>
      </c>
      <c r="H3" s="132">
        <v>38</v>
      </c>
    </row>
    <row r="4" spans="1:10" x14ac:dyDescent="0.35">
      <c r="A4" s="234">
        <v>43101</v>
      </c>
      <c r="B4" s="3" t="s">
        <v>750</v>
      </c>
      <c r="C4" s="80" t="s">
        <v>169</v>
      </c>
      <c r="D4" s="80"/>
      <c r="E4" s="42">
        <v>-10</v>
      </c>
      <c r="F4" s="104"/>
      <c r="G4" s="3" t="s">
        <v>11</v>
      </c>
      <c r="H4" s="126">
        <v>0</v>
      </c>
    </row>
    <row r="5" spans="1:10" x14ac:dyDescent="0.35">
      <c r="A5" s="9"/>
      <c r="B5" s="3" t="s">
        <v>751</v>
      </c>
      <c r="C5" s="80" t="s">
        <v>752</v>
      </c>
      <c r="D5" s="80"/>
      <c r="E5" s="42">
        <v>-4</v>
      </c>
      <c r="F5" s="104"/>
      <c r="G5" s="3" t="s">
        <v>328</v>
      </c>
      <c r="H5" s="126">
        <v>0</v>
      </c>
    </row>
    <row r="6" spans="1:10" x14ac:dyDescent="0.35">
      <c r="A6" s="9"/>
      <c r="B6" s="3" t="s">
        <v>401</v>
      </c>
      <c r="C6" s="80" t="s">
        <v>386</v>
      </c>
      <c r="D6" s="80"/>
      <c r="E6" s="42">
        <v>-4</v>
      </c>
      <c r="F6" s="104"/>
      <c r="G6" s="3" t="s">
        <v>444</v>
      </c>
      <c r="H6" s="126">
        <v>0</v>
      </c>
    </row>
    <row r="7" spans="1:10" x14ac:dyDescent="0.35">
      <c r="A7" s="9"/>
      <c r="C7" s="80"/>
      <c r="D7" s="80"/>
      <c r="E7" s="42"/>
      <c r="F7" s="104"/>
      <c r="H7" s="126"/>
    </row>
    <row r="8" spans="1:10" x14ac:dyDescent="0.35">
      <c r="A8" s="9" t="s">
        <v>753</v>
      </c>
      <c r="B8" s="3" t="s">
        <v>543</v>
      </c>
      <c r="C8" s="80" t="s">
        <v>186</v>
      </c>
      <c r="D8" s="80"/>
      <c r="E8" s="42">
        <v>-10</v>
      </c>
      <c r="F8" s="104"/>
      <c r="G8" s="3" t="s">
        <v>92</v>
      </c>
      <c r="H8" s="126">
        <v>0</v>
      </c>
    </row>
    <row r="9" spans="1:10" x14ac:dyDescent="0.35">
      <c r="A9" s="9" t="s">
        <v>754</v>
      </c>
      <c r="B9" s="139" t="s">
        <v>101</v>
      </c>
      <c r="C9" s="174" t="s">
        <v>327</v>
      </c>
      <c r="D9" s="174"/>
      <c r="E9" s="221">
        <v>-10</v>
      </c>
      <c r="F9" s="176"/>
      <c r="G9" s="139" t="s">
        <v>263</v>
      </c>
      <c r="H9" s="177">
        <v>0</v>
      </c>
    </row>
    <row r="10" spans="1:10" x14ac:dyDescent="0.35">
      <c r="A10" s="9"/>
      <c r="B10" s="3" t="s">
        <v>755</v>
      </c>
      <c r="C10" s="80" t="s">
        <v>391</v>
      </c>
      <c r="D10" s="80"/>
      <c r="E10" s="42">
        <v>-10</v>
      </c>
      <c r="F10" s="104"/>
      <c r="G10" s="3" t="s">
        <v>328</v>
      </c>
      <c r="H10" s="126">
        <v>0</v>
      </c>
    </row>
    <row r="11" spans="1:10" x14ac:dyDescent="0.35">
      <c r="A11" s="9"/>
      <c r="C11" s="80"/>
      <c r="D11" s="80"/>
      <c r="E11" s="42"/>
      <c r="F11" s="104"/>
      <c r="H11" s="126"/>
    </row>
    <row r="12" spans="1:10" x14ac:dyDescent="0.35">
      <c r="A12" s="9" t="s">
        <v>756</v>
      </c>
      <c r="B12" s="3" t="s">
        <v>757</v>
      </c>
      <c r="C12" s="80" t="s">
        <v>249</v>
      </c>
      <c r="D12" s="80"/>
      <c r="E12" s="42">
        <v>-5</v>
      </c>
      <c r="F12" s="104"/>
      <c r="G12" s="3" t="s">
        <v>142</v>
      </c>
      <c r="H12" s="126">
        <v>0</v>
      </c>
    </row>
    <row r="13" spans="1:10" x14ac:dyDescent="0.35">
      <c r="A13" s="9" t="s">
        <v>758</v>
      </c>
      <c r="B13" s="3" t="s">
        <v>759</v>
      </c>
      <c r="C13" s="80" t="s">
        <v>760</v>
      </c>
      <c r="D13" s="80"/>
      <c r="E13" s="42">
        <v>-2</v>
      </c>
      <c r="F13" s="104"/>
      <c r="G13" s="3" t="s">
        <v>67</v>
      </c>
      <c r="H13" s="126">
        <v>0</v>
      </c>
    </row>
    <row r="14" spans="1:10" x14ac:dyDescent="0.35">
      <c r="A14" s="9"/>
      <c r="B14" s="3" t="s">
        <v>761</v>
      </c>
      <c r="C14" s="80" t="s">
        <v>386</v>
      </c>
      <c r="D14" s="80"/>
      <c r="E14" s="42">
        <v>-2</v>
      </c>
      <c r="F14" s="104"/>
      <c r="G14" s="3" t="s">
        <v>157</v>
      </c>
      <c r="H14" s="126">
        <v>0</v>
      </c>
    </row>
    <row r="15" spans="1:10" x14ac:dyDescent="0.35">
      <c r="A15" s="9"/>
      <c r="B15" s="39"/>
      <c r="C15" s="158"/>
      <c r="D15" s="158"/>
      <c r="E15" s="161"/>
      <c r="F15" s="81"/>
      <c r="G15" s="39"/>
      <c r="H15" s="160"/>
    </row>
    <row r="16" spans="1:10" x14ac:dyDescent="0.35">
      <c r="A16" s="9" t="s">
        <v>762</v>
      </c>
      <c r="B16" s="3" t="s">
        <v>763</v>
      </c>
      <c r="C16" s="80" t="s">
        <v>309</v>
      </c>
      <c r="D16" s="80"/>
      <c r="E16" s="42">
        <v>-10</v>
      </c>
      <c r="F16" s="104"/>
      <c r="G16" s="3" t="s">
        <v>71</v>
      </c>
      <c r="H16" s="126">
        <v>0</v>
      </c>
    </row>
    <row r="17" spans="1:9" x14ac:dyDescent="0.35">
      <c r="A17" s="9" t="s">
        <v>764</v>
      </c>
      <c r="B17" s="139" t="s">
        <v>362</v>
      </c>
      <c r="C17" s="174" t="s">
        <v>249</v>
      </c>
      <c r="D17" s="174"/>
      <c r="E17" s="221">
        <v>-10</v>
      </c>
      <c r="F17" s="176"/>
      <c r="G17" s="139" t="s">
        <v>338</v>
      </c>
      <c r="H17" s="177">
        <v>0</v>
      </c>
    </row>
    <row r="18" spans="1:9" ht="16" thickBot="1" x14ac:dyDescent="0.4">
      <c r="A18" s="9"/>
      <c r="B18" s="3" t="s">
        <v>306</v>
      </c>
      <c r="C18" s="80" t="s">
        <v>189</v>
      </c>
      <c r="D18" s="80"/>
      <c r="E18" s="42">
        <v>-10</v>
      </c>
      <c r="F18" s="104"/>
      <c r="G18" s="3" t="s">
        <v>13</v>
      </c>
      <c r="H18" s="126">
        <v>0</v>
      </c>
    </row>
    <row r="19" spans="1:9" ht="16" thickBot="1" x14ac:dyDescent="0.4">
      <c r="A19" s="9"/>
      <c r="B19" s="118" t="s">
        <v>679</v>
      </c>
      <c r="C19" s="130" t="s">
        <v>189</v>
      </c>
      <c r="D19" s="130"/>
      <c r="E19" s="116">
        <v>-10</v>
      </c>
      <c r="F19" s="114" t="s">
        <v>63</v>
      </c>
      <c r="G19" s="115" t="s">
        <v>48</v>
      </c>
      <c r="H19" s="132">
        <v>71</v>
      </c>
      <c r="I19" s="39"/>
    </row>
    <row r="20" spans="1:9" ht="16" thickBot="1" x14ac:dyDescent="0.4">
      <c r="A20" s="9"/>
      <c r="B20" s="39"/>
      <c r="C20" s="158"/>
      <c r="D20" s="158"/>
      <c r="E20" s="161"/>
      <c r="F20" s="81"/>
      <c r="G20" s="39"/>
      <c r="H20" s="160"/>
      <c r="I20" s="39"/>
    </row>
    <row r="21" spans="1:9" ht="16" thickBot="1" x14ac:dyDescent="0.4">
      <c r="A21" s="235" t="s">
        <v>765</v>
      </c>
      <c r="B21" s="118" t="s">
        <v>297</v>
      </c>
      <c r="C21" s="130" t="s">
        <v>249</v>
      </c>
      <c r="D21" s="130"/>
      <c r="E21" s="116">
        <v>-10</v>
      </c>
      <c r="F21" s="114" t="s">
        <v>63</v>
      </c>
      <c r="G21" s="115" t="s">
        <v>39</v>
      </c>
      <c r="H21" s="132">
        <v>70.25</v>
      </c>
      <c r="I21" s="39"/>
    </row>
    <row r="22" spans="1:9" x14ac:dyDescent="0.35">
      <c r="A22" s="9" t="s">
        <v>764</v>
      </c>
      <c r="B22" s="139" t="s">
        <v>511</v>
      </c>
      <c r="C22" s="174" t="s">
        <v>249</v>
      </c>
      <c r="D22" s="174"/>
      <c r="E22" s="221">
        <v>-10</v>
      </c>
      <c r="F22" s="176"/>
      <c r="G22" s="139" t="s">
        <v>7</v>
      </c>
      <c r="H22" s="177">
        <v>0</v>
      </c>
    </row>
    <row r="23" spans="1:9" x14ac:dyDescent="0.35">
      <c r="A23" s="9"/>
      <c r="B23" s="3" t="s">
        <v>766</v>
      </c>
      <c r="C23" s="80" t="s">
        <v>767</v>
      </c>
      <c r="D23" s="80"/>
      <c r="E23" s="42">
        <v>-5</v>
      </c>
      <c r="F23" s="104"/>
      <c r="G23" s="29" t="s">
        <v>23</v>
      </c>
      <c r="H23" s="126">
        <v>0</v>
      </c>
    </row>
    <row r="24" spans="1:9" x14ac:dyDescent="0.35">
      <c r="A24" s="9"/>
      <c r="B24" s="3" t="s">
        <v>768</v>
      </c>
      <c r="C24" s="80" t="s">
        <v>767</v>
      </c>
      <c r="D24" s="80"/>
      <c r="E24" s="42">
        <v>-5</v>
      </c>
      <c r="F24" s="104"/>
      <c r="G24" s="29" t="s">
        <v>23</v>
      </c>
      <c r="H24" s="126">
        <v>0</v>
      </c>
    </row>
    <row r="25" spans="1:9" x14ac:dyDescent="0.35">
      <c r="A25" s="9"/>
      <c r="C25" s="80"/>
      <c r="D25" s="80"/>
      <c r="E25" s="42"/>
      <c r="F25" s="104"/>
      <c r="H25" s="126"/>
    </row>
    <row r="26" spans="1:9" x14ac:dyDescent="0.35">
      <c r="A26" s="9" t="s">
        <v>769</v>
      </c>
      <c r="B26" s="3" t="s">
        <v>552</v>
      </c>
      <c r="C26" s="80" t="s">
        <v>309</v>
      </c>
      <c r="D26" s="80"/>
      <c r="E26" s="42">
        <v>-10</v>
      </c>
      <c r="F26" s="104"/>
      <c r="G26" s="3" t="s">
        <v>23</v>
      </c>
      <c r="H26" s="126">
        <v>0</v>
      </c>
    </row>
    <row r="27" spans="1:9" ht="16" thickBot="1" x14ac:dyDescent="0.4">
      <c r="A27" s="9" t="s">
        <v>770</v>
      </c>
      <c r="B27" s="3" t="s">
        <v>80</v>
      </c>
      <c r="C27" s="80" t="s">
        <v>169</v>
      </c>
      <c r="D27" s="80"/>
      <c r="E27" s="42">
        <v>-10</v>
      </c>
      <c r="F27" s="104"/>
      <c r="G27" s="3" t="s">
        <v>60</v>
      </c>
      <c r="H27" s="126">
        <v>0</v>
      </c>
    </row>
    <row r="28" spans="1:9" ht="16" thickBot="1" x14ac:dyDescent="0.4">
      <c r="A28" s="9"/>
      <c r="B28" s="118" t="s">
        <v>771</v>
      </c>
      <c r="C28" s="130" t="s">
        <v>6</v>
      </c>
      <c r="D28" s="130"/>
      <c r="E28" s="116">
        <v>-10</v>
      </c>
      <c r="F28" s="114" t="s">
        <v>38</v>
      </c>
      <c r="G28" s="115" t="s">
        <v>39</v>
      </c>
      <c r="H28" s="132">
        <v>62</v>
      </c>
    </row>
    <row r="29" spans="1:9" x14ac:dyDescent="0.35">
      <c r="A29" s="9"/>
      <c r="B29" s="3" t="s">
        <v>772</v>
      </c>
      <c r="C29" s="80" t="s">
        <v>549</v>
      </c>
      <c r="D29" s="80"/>
      <c r="E29" s="42">
        <v>-5</v>
      </c>
      <c r="F29" s="104"/>
      <c r="G29" s="3" t="s">
        <v>179</v>
      </c>
      <c r="H29" s="126">
        <v>0</v>
      </c>
    </row>
    <row r="30" spans="1:9" x14ac:dyDescent="0.35">
      <c r="A30" s="9"/>
      <c r="B30" s="3" t="s">
        <v>193</v>
      </c>
      <c r="C30" s="80" t="s">
        <v>355</v>
      </c>
      <c r="D30" s="80"/>
      <c r="E30" s="42">
        <v>-5</v>
      </c>
      <c r="F30" s="104"/>
      <c r="G30" s="3" t="s">
        <v>23</v>
      </c>
      <c r="H30" s="126">
        <v>0</v>
      </c>
    </row>
    <row r="31" spans="1:9" ht="16" thickBot="1" x14ac:dyDescent="0.4">
      <c r="A31" s="9"/>
      <c r="C31" s="80"/>
      <c r="D31" s="80"/>
      <c r="E31" s="42"/>
      <c r="F31" s="104"/>
      <c r="H31" s="126"/>
    </row>
    <row r="32" spans="1:9" ht="16" thickBot="1" x14ac:dyDescent="0.4">
      <c r="A32" s="9" t="s">
        <v>773</v>
      </c>
      <c r="B32" s="118" t="s">
        <v>133</v>
      </c>
      <c r="C32" s="130" t="s">
        <v>186</v>
      </c>
      <c r="D32" s="130"/>
      <c r="E32" s="116">
        <v>-10</v>
      </c>
      <c r="F32" s="114" t="s">
        <v>63</v>
      </c>
      <c r="G32" s="115" t="s">
        <v>48</v>
      </c>
      <c r="H32" s="132">
        <v>28.75</v>
      </c>
    </row>
    <row r="33" spans="1:10" ht="16" thickBot="1" x14ac:dyDescent="0.4">
      <c r="A33" s="9" t="s">
        <v>770</v>
      </c>
      <c r="B33" s="3" t="s">
        <v>774</v>
      </c>
      <c r="C33" s="80" t="s">
        <v>767</v>
      </c>
      <c r="D33" s="80"/>
      <c r="E33" s="42">
        <v>-10</v>
      </c>
      <c r="F33" s="104"/>
      <c r="G33" s="3" t="s">
        <v>13</v>
      </c>
      <c r="H33" s="126">
        <v>0</v>
      </c>
    </row>
    <row r="34" spans="1:10" ht="16" thickBot="1" x14ac:dyDescent="0.4">
      <c r="A34" s="9"/>
      <c r="B34" s="118" t="s">
        <v>775</v>
      </c>
      <c r="C34" s="130" t="s">
        <v>302</v>
      </c>
      <c r="D34" s="130"/>
      <c r="E34" s="116">
        <v>-10</v>
      </c>
      <c r="F34" s="114" t="s">
        <v>63</v>
      </c>
      <c r="G34" s="115" t="s">
        <v>39</v>
      </c>
      <c r="H34" s="132">
        <v>81</v>
      </c>
    </row>
    <row r="35" spans="1:10" x14ac:dyDescent="0.35">
      <c r="A35" s="9"/>
      <c r="B35" s="3" t="s">
        <v>776</v>
      </c>
      <c r="C35" s="80" t="s">
        <v>355</v>
      </c>
      <c r="D35" s="80"/>
      <c r="E35" s="42">
        <v>-5</v>
      </c>
      <c r="F35" s="104"/>
      <c r="G35" s="3" t="s">
        <v>23</v>
      </c>
      <c r="H35" s="126">
        <v>0</v>
      </c>
    </row>
    <row r="36" spans="1:10" x14ac:dyDescent="0.35">
      <c r="A36" s="9"/>
      <c r="B36" s="3" t="s">
        <v>777</v>
      </c>
      <c r="C36" s="80" t="s">
        <v>355</v>
      </c>
      <c r="D36" s="80"/>
      <c r="E36" s="42">
        <v>-5</v>
      </c>
      <c r="F36" s="104"/>
      <c r="G36" s="3" t="s">
        <v>697</v>
      </c>
      <c r="H36" s="126">
        <v>0</v>
      </c>
    </row>
    <row r="37" spans="1:10" ht="16" thickBot="1" x14ac:dyDescent="0.4">
      <c r="A37" s="9"/>
      <c r="C37" s="80"/>
      <c r="D37" s="80"/>
      <c r="E37" s="42"/>
      <c r="F37" s="104"/>
      <c r="H37" s="126"/>
    </row>
    <row r="38" spans="1:10" s="39" customFormat="1" ht="16" thickBot="1" x14ac:dyDescent="0.4">
      <c r="A38" s="168" t="s">
        <v>778</v>
      </c>
      <c r="B38" s="94" t="s">
        <v>779</v>
      </c>
      <c r="C38" s="151"/>
      <c r="D38" s="150" t="s">
        <v>18</v>
      </c>
      <c r="E38" s="157">
        <f>SUM(E3:E36)</f>
        <v>-217</v>
      </c>
      <c r="F38" s="154"/>
      <c r="G38" s="236" t="s">
        <v>19</v>
      </c>
      <c r="H38" s="155">
        <f>SUM(H3:H36)</f>
        <v>351</v>
      </c>
      <c r="I38" s="156" t="s">
        <v>20</v>
      </c>
      <c r="J38" s="157">
        <f>SUM(H38,E38)</f>
        <v>134</v>
      </c>
    </row>
    <row r="39" spans="1:10" x14ac:dyDescent="0.35">
      <c r="A39" s="9"/>
      <c r="C39" s="80"/>
      <c r="D39" s="80"/>
      <c r="E39" s="42"/>
      <c r="F39" s="104"/>
      <c r="H39" s="126"/>
    </row>
    <row r="40" spans="1:10" ht="16" thickBot="1" x14ac:dyDescent="0.4">
      <c r="A40" s="9" t="s">
        <v>780</v>
      </c>
      <c r="B40" s="3" t="s">
        <v>781</v>
      </c>
      <c r="C40" s="80" t="s">
        <v>249</v>
      </c>
      <c r="D40" s="80"/>
      <c r="E40" s="42">
        <v>-10</v>
      </c>
      <c r="F40" s="104"/>
      <c r="G40" s="3" t="s">
        <v>11</v>
      </c>
      <c r="H40" s="126">
        <v>0</v>
      </c>
    </row>
    <row r="41" spans="1:10" ht="16" thickBot="1" x14ac:dyDescent="0.4">
      <c r="A41" s="9" t="s">
        <v>782</v>
      </c>
      <c r="B41" s="119" t="s">
        <v>783</v>
      </c>
      <c r="C41" s="140" t="s">
        <v>189</v>
      </c>
      <c r="D41" s="140"/>
      <c r="E41" s="122">
        <v>-10</v>
      </c>
      <c r="F41" s="123" t="s">
        <v>164</v>
      </c>
      <c r="G41" s="121" t="s">
        <v>104</v>
      </c>
      <c r="H41" s="142">
        <v>406</v>
      </c>
    </row>
    <row r="42" spans="1:10" ht="16" thickBot="1" x14ac:dyDescent="0.4">
      <c r="A42" s="9"/>
      <c r="B42" s="193" t="s">
        <v>784</v>
      </c>
      <c r="C42" s="194" t="s">
        <v>206</v>
      </c>
      <c r="D42" s="194"/>
      <c r="E42" s="237">
        <v>-10</v>
      </c>
      <c r="F42" s="196" t="s">
        <v>63</v>
      </c>
      <c r="G42" s="197" t="s">
        <v>73</v>
      </c>
      <c r="H42" s="198">
        <v>105</v>
      </c>
    </row>
    <row r="43" spans="1:10" x14ac:dyDescent="0.35">
      <c r="A43" s="9"/>
      <c r="B43" s="3" t="s">
        <v>785</v>
      </c>
      <c r="C43" s="80" t="s">
        <v>302</v>
      </c>
      <c r="D43" s="80"/>
      <c r="E43" s="42">
        <v>-5</v>
      </c>
      <c r="F43" s="104"/>
      <c r="G43" s="3" t="s">
        <v>632</v>
      </c>
      <c r="H43" s="126">
        <v>0</v>
      </c>
    </row>
    <row r="44" spans="1:10" x14ac:dyDescent="0.35">
      <c r="A44" s="9"/>
      <c r="B44" s="139" t="s">
        <v>786</v>
      </c>
      <c r="C44" s="174" t="s">
        <v>355</v>
      </c>
      <c r="D44" s="174"/>
      <c r="E44" s="221">
        <v>-5</v>
      </c>
      <c r="F44" s="176"/>
      <c r="G44" s="139" t="s">
        <v>11</v>
      </c>
      <c r="H44" s="177">
        <v>0</v>
      </c>
    </row>
    <row r="45" spans="1:10" x14ac:dyDescent="0.35">
      <c r="A45" s="9"/>
      <c r="B45" s="3" t="s">
        <v>787</v>
      </c>
      <c r="C45" s="80" t="s">
        <v>275</v>
      </c>
      <c r="D45" s="80"/>
      <c r="E45" s="42">
        <v>-5</v>
      </c>
      <c r="F45" s="104"/>
      <c r="G45" s="3" t="s">
        <v>34</v>
      </c>
      <c r="H45" s="126">
        <v>0</v>
      </c>
    </row>
    <row r="46" spans="1:10" x14ac:dyDescent="0.35">
      <c r="A46" s="9"/>
      <c r="C46" s="80"/>
      <c r="D46" s="80"/>
      <c r="E46" s="42"/>
      <c r="F46" s="104"/>
      <c r="H46" s="126"/>
    </row>
    <row r="47" spans="1:10" x14ac:dyDescent="0.35">
      <c r="A47" s="9" t="s">
        <v>788</v>
      </c>
      <c r="B47" s="3" t="s">
        <v>96</v>
      </c>
      <c r="C47" s="80" t="s">
        <v>391</v>
      </c>
      <c r="D47" s="80"/>
      <c r="E47" s="42">
        <v>-10</v>
      </c>
      <c r="F47" s="104"/>
      <c r="G47" s="3" t="s">
        <v>23</v>
      </c>
      <c r="H47" s="126">
        <v>0</v>
      </c>
    </row>
    <row r="48" spans="1:10" x14ac:dyDescent="0.35">
      <c r="A48" s="9" t="s">
        <v>782</v>
      </c>
      <c r="B48" s="3" t="s">
        <v>789</v>
      </c>
      <c r="C48" s="80" t="s">
        <v>249</v>
      </c>
      <c r="D48" s="80"/>
      <c r="E48" s="42">
        <v>-10</v>
      </c>
      <c r="F48" s="104"/>
      <c r="G48" s="3" t="s">
        <v>34</v>
      </c>
      <c r="H48" s="126">
        <v>0</v>
      </c>
    </row>
    <row r="49" spans="1:8" x14ac:dyDescent="0.35">
      <c r="A49" s="9"/>
      <c r="B49" s="3" t="s">
        <v>28</v>
      </c>
      <c r="C49" s="80" t="s">
        <v>767</v>
      </c>
      <c r="D49" s="80"/>
      <c r="E49" s="42">
        <v>-5</v>
      </c>
      <c r="F49" s="104"/>
      <c r="G49" s="3" t="s">
        <v>344</v>
      </c>
      <c r="H49" s="126">
        <v>0</v>
      </c>
    </row>
    <row r="50" spans="1:8" x14ac:dyDescent="0.35">
      <c r="A50" s="9"/>
      <c r="B50" s="3" t="s">
        <v>790</v>
      </c>
      <c r="C50" s="80" t="s">
        <v>386</v>
      </c>
      <c r="D50" s="80"/>
      <c r="E50" s="42">
        <v>-5</v>
      </c>
      <c r="F50" s="104"/>
      <c r="G50" s="3" t="s">
        <v>102</v>
      </c>
      <c r="H50" s="126">
        <v>0</v>
      </c>
    </row>
    <row r="51" spans="1:8" x14ac:dyDescent="0.35">
      <c r="A51" s="9"/>
      <c r="C51" s="80"/>
      <c r="D51" s="80"/>
      <c r="E51" s="42"/>
      <c r="F51" s="104"/>
      <c r="H51" s="126"/>
    </row>
    <row r="52" spans="1:8" x14ac:dyDescent="0.35">
      <c r="A52" s="9" t="s">
        <v>791</v>
      </c>
      <c r="B52" s="3" t="s">
        <v>792</v>
      </c>
      <c r="C52" s="80" t="s">
        <v>186</v>
      </c>
      <c r="D52" s="80"/>
      <c r="E52" s="42">
        <v>-10</v>
      </c>
      <c r="F52" s="104"/>
      <c r="G52" s="3" t="s">
        <v>292</v>
      </c>
      <c r="H52" s="126">
        <v>0</v>
      </c>
    </row>
    <row r="53" spans="1:8" x14ac:dyDescent="0.35">
      <c r="A53" s="9" t="s">
        <v>793</v>
      </c>
      <c r="B53" s="139" t="s">
        <v>794</v>
      </c>
      <c r="C53" s="174" t="s">
        <v>169</v>
      </c>
      <c r="D53" s="174"/>
      <c r="E53" s="221">
        <v>-10</v>
      </c>
      <c r="F53" s="176"/>
      <c r="G53" s="139" t="s">
        <v>292</v>
      </c>
      <c r="H53" s="177">
        <v>0</v>
      </c>
    </row>
    <row r="54" spans="1:8" x14ac:dyDescent="0.35">
      <c r="A54" s="9"/>
      <c r="B54" s="3" t="s">
        <v>795</v>
      </c>
      <c r="C54" s="80" t="s">
        <v>386</v>
      </c>
      <c r="D54" s="80"/>
      <c r="E54" s="42">
        <v>-5</v>
      </c>
      <c r="F54" s="104"/>
      <c r="G54" s="3" t="s">
        <v>294</v>
      </c>
      <c r="H54" s="126">
        <v>0</v>
      </c>
    </row>
    <row r="55" spans="1:8" x14ac:dyDescent="0.35">
      <c r="A55" s="9"/>
      <c r="B55" s="3" t="s">
        <v>796</v>
      </c>
      <c r="C55" s="80" t="s">
        <v>375</v>
      </c>
      <c r="D55" s="80"/>
      <c r="E55" s="42">
        <v>5</v>
      </c>
      <c r="F55" s="104"/>
      <c r="G55" s="3" t="s">
        <v>263</v>
      </c>
      <c r="H55" s="126">
        <v>0</v>
      </c>
    </row>
    <row r="56" spans="1:8" x14ac:dyDescent="0.35">
      <c r="A56" s="9"/>
      <c r="B56" s="3" t="s">
        <v>797</v>
      </c>
      <c r="C56" s="80" t="s">
        <v>386</v>
      </c>
      <c r="D56" s="80"/>
      <c r="E56" s="42">
        <v>-5</v>
      </c>
      <c r="F56" s="104"/>
      <c r="G56" s="3" t="s">
        <v>798</v>
      </c>
      <c r="H56" s="126">
        <v>0</v>
      </c>
    </row>
    <row r="57" spans="1:8" x14ac:dyDescent="0.35">
      <c r="A57" s="9"/>
      <c r="C57" s="80"/>
      <c r="D57" s="80"/>
      <c r="E57" s="42"/>
      <c r="F57" s="104"/>
      <c r="H57" s="126"/>
    </row>
    <row r="58" spans="1:8" x14ac:dyDescent="0.35">
      <c r="A58" s="9" t="s">
        <v>799</v>
      </c>
      <c r="B58" s="3" t="s">
        <v>80</v>
      </c>
      <c r="C58" s="80" t="s">
        <v>169</v>
      </c>
      <c r="D58" s="80"/>
      <c r="E58" s="42">
        <v>-10</v>
      </c>
      <c r="F58" s="104"/>
      <c r="G58" s="3" t="s">
        <v>142</v>
      </c>
      <c r="H58" s="126">
        <v>0</v>
      </c>
    </row>
    <row r="59" spans="1:8" ht="16" thickBot="1" x14ac:dyDescent="0.4">
      <c r="A59" s="9" t="s">
        <v>793</v>
      </c>
      <c r="B59" s="3" t="s">
        <v>342</v>
      </c>
      <c r="C59" s="80" t="s">
        <v>169</v>
      </c>
      <c r="D59" s="80"/>
      <c r="E59" s="42">
        <v>-10</v>
      </c>
      <c r="F59" s="104"/>
      <c r="G59" s="3" t="s">
        <v>221</v>
      </c>
      <c r="H59" s="126">
        <v>0</v>
      </c>
    </row>
    <row r="60" spans="1:8" ht="16" thickBot="1" x14ac:dyDescent="0.4">
      <c r="A60" s="9"/>
      <c r="B60" s="118" t="s">
        <v>800</v>
      </c>
      <c r="C60" s="130" t="s">
        <v>6</v>
      </c>
      <c r="D60" s="130"/>
      <c r="E60" s="116">
        <v>-10</v>
      </c>
      <c r="F60" s="114" t="s">
        <v>38</v>
      </c>
      <c r="G60" s="115" t="s">
        <v>73</v>
      </c>
      <c r="H60" s="132">
        <v>32.5</v>
      </c>
    </row>
    <row r="61" spans="1:8" x14ac:dyDescent="0.35">
      <c r="A61" s="9"/>
      <c r="B61" s="3" t="s">
        <v>801</v>
      </c>
      <c r="C61" s="80" t="s">
        <v>386</v>
      </c>
      <c r="D61" s="80"/>
      <c r="E61" s="42">
        <v>-5</v>
      </c>
      <c r="F61" s="104"/>
      <c r="G61" s="3" t="s">
        <v>23</v>
      </c>
      <c r="H61" s="126">
        <v>0</v>
      </c>
    </row>
    <row r="62" spans="1:8" x14ac:dyDescent="0.35">
      <c r="A62" s="9"/>
      <c r="B62" s="3" t="s">
        <v>125</v>
      </c>
      <c r="C62" s="80" t="s">
        <v>302</v>
      </c>
      <c r="D62" s="80"/>
      <c r="E62" s="42">
        <v>-5</v>
      </c>
      <c r="F62" s="104"/>
      <c r="G62" s="3" t="s">
        <v>23</v>
      </c>
      <c r="H62" s="126">
        <v>0</v>
      </c>
    </row>
    <row r="63" spans="1:8" x14ac:dyDescent="0.35">
      <c r="A63" s="9"/>
      <c r="C63" s="80"/>
      <c r="D63" s="80"/>
      <c r="E63" s="42"/>
      <c r="F63" s="104"/>
      <c r="H63" s="126"/>
    </row>
    <row r="64" spans="1:8" x14ac:dyDescent="0.35">
      <c r="A64" s="9" t="s">
        <v>351</v>
      </c>
      <c r="B64" s="3" t="s">
        <v>31</v>
      </c>
      <c r="C64" s="80" t="s">
        <v>197</v>
      </c>
      <c r="D64" s="80"/>
      <c r="E64" s="42">
        <v>-10</v>
      </c>
      <c r="F64" s="104"/>
      <c r="G64" s="3" t="s">
        <v>399</v>
      </c>
      <c r="H64" s="126">
        <v>0</v>
      </c>
    </row>
    <row r="65" spans="1:8" ht="16" thickBot="1" x14ac:dyDescent="0.4">
      <c r="A65" s="9" t="s">
        <v>802</v>
      </c>
      <c r="B65" s="3" t="s">
        <v>286</v>
      </c>
      <c r="C65" s="80" t="s">
        <v>324</v>
      </c>
      <c r="D65" s="80"/>
      <c r="E65" s="42">
        <v>-10</v>
      </c>
      <c r="F65" s="104"/>
      <c r="G65" s="3" t="s">
        <v>23</v>
      </c>
      <c r="H65" s="126">
        <v>0</v>
      </c>
    </row>
    <row r="66" spans="1:8" ht="16" thickBot="1" x14ac:dyDescent="0.4">
      <c r="A66" s="9"/>
      <c r="B66" s="118" t="s">
        <v>803</v>
      </c>
      <c r="C66" s="130" t="s">
        <v>206</v>
      </c>
      <c r="D66" s="130"/>
      <c r="E66" s="116">
        <v>-10</v>
      </c>
      <c r="F66" s="114" t="s">
        <v>63</v>
      </c>
      <c r="G66" s="115" t="s">
        <v>27</v>
      </c>
      <c r="H66" s="132">
        <v>105</v>
      </c>
    </row>
    <row r="67" spans="1:8" x14ac:dyDescent="0.35">
      <c r="A67" s="9"/>
      <c r="B67" s="139" t="s">
        <v>193</v>
      </c>
      <c r="C67" s="174" t="s">
        <v>549</v>
      </c>
      <c r="D67" s="174"/>
      <c r="E67" s="221">
        <v>10</v>
      </c>
      <c r="F67" s="176"/>
      <c r="G67" s="139" t="s">
        <v>45</v>
      </c>
      <c r="H67" s="177">
        <v>0</v>
      </c>
    </row>
    <row r="68" spans="1:8" x14ac:dyDescent="0.35">
      <c r="A68" s="9"/>
      <c r="C68" s="80"/>
      <c r="D68" s="80"/>
      <c r="E68" s="42"/>
      <c r="F68" s="104"/>
      <c r="H68" s="126"/>
    </row>
    <row r="69" spans="1:8" x14ac:dyDescent="0.35">
      <c r="A69" s="9" t="s">
        <v>804</v>
      </c>
      <c r="B69" s="3" t="s">
        <v>591</v>
      </c>
      <c r="C69" s="80" t="s">
        <v>206</v>
      </c>
      <c r="D69" s="80"/>
      <c r="E69" s="42">
        <v>-10</v>
      </c>
      <c r="F69" s="104"/>
      <c r="G69" s="3" t="s">
        <v>23</v>
      </c>
      <c r="H69" s="126">
        <v>0</v>
      </c>
    </row>
    <row r="70" spans="1:8" x14ac:dyDescent="0.35">
      <c r="A70" s="9" t="s">
        <v>802</v>
      </c>
      <c r="B70" s="3" t="s">
        <v>624</v>
      </c>
      <c r="C70" s="80" t="s">
        <v>355</v>
      </c>
      <c r="D70" s="80"/>
      <c r="E70" s="42">
        <v>-10</v>
      </c>
      <c r="F70" s="104"/>
      <c r="G70" s="3" t="s">
        <v>23</v>
      </c>
      <c r="H70" s="126">
        <v>0</v>
      </c>
    </row>
    <row r="71" spans="1:8" x14ac:dyDescent="0.35">
      <c r="A71" s="9"/>
      <c r="B71" s="3" t="s">
        <v>117</v>
      </c>
      <c r="C71" s="80" t="s">
        <v>355</v>
      </c>
      <c r="D71" s="80"/>
      <c r="E71" s="42">
        <v>-5</v>
      </c>
      <c r="F71" s="104"/>
      <c r="G71" s="3" t="s">
        <v>179</v>
      </c>
      <c r="H71" s="126">
        <v>0</v>
      </c>
    </row>
    <row r="72" spans="1:8" x14ac:dyDescent="0.35">
      <c r="A72" s="9"/>
      <c r="B72" s="3" t="s">
        <v>774</v>
      </c>
      <c r="C72" s="80" t="s">
        <v>206</v>
      </c>
      <c r="D72" s="80"/>
      <c r="E72" s="42">
        <v>-5</v>
      </c>
      <c r="F72" s="104"/>
      <c r="G72" s="3" t="s">
        <v>45</v>
      </c>
      <c r="H72" s="126">
        <v>0</v>
      </c>
    </row>
    <row r="73" spans="1:8" x14ac:dyDescent="0.35">
      <c r="A73" s="9"/>
      <c r="B73" s="3" t="s">
        <v>301</v>
      </c>
      <c r="C73" s="80" t="s">
        <v>549</v>
      </c>
      <c r="D73" s="80"/>
      <c r="E73" s="42">
        <v>-5</v>
      </c>
      <c r="F73" s="104"/>
      <c r="G73" s="3" t="s">
        <v>23</v>
      </c>
      <c r="H73" s="126">
        <v>0</v>
      </c>
    </row>
    <row r="74" spans="1:8" ht="16" thickBot="1" x14ac:dyDescent="0.4">
      <c r="A74" s="9"/>
      <c r="C74" s="80"/>
      <c r="D74" s="80"/>
      <c r="E74" s="42"/>
      <c r="F74" s="104"/>
      <c r="H74" s="126"/>
    </row>
    <row r="75" spans="1:8" ht="16" thickBot="1" x14ac:dyDescent="0.4">
      <c r="A75" s="9" t="s">
        <v>805</v>
      </c>
      <c r="B75" s="118" t="s">
        <v>806</v>
      </c>
      <c r="C75" s="130" t="s">
        <v>309</v>
      </c>
      <c r="D75" s="130"/>
      <c r="E75" s="116">
        <v>-10</v>
      </c>
      <c r="F75" s="114" t="s">
        <v>38</v>
      </c>
      <c r="G75" s="115" t="s">
        <v>807</v>
      </c>
      <c r="H75" s="132">
        <v>38</v>
      </c>
    </row>
    <row r="76" spans="1:8" ht="16" thickBot="1" x14ac:dyDescent="0.4">
      <c r="A76" s="9" t="s">
        <v>1643</v>
      </c>
      <c r="B76" s="133" t="s">
        <v>806</v>
      </c>
      <c r="C76" s="134" t="s">
        <v>249</v>
      </c>
      <c r="D76" s="134"/>
      <c r="E76" s="238">
        <v>-5</v>
      </c>
      <c r="F76" s="136" t="s">
        <v>164</v>
      </c>
      <c r="G76" s="137" t="s">
        <v>73</v>
      </c>
      <c r="H76" s="138">
        <v>250</v>
      </c>
    </row>
    <row r="77" spans="1:8" x14ac:dyDescent="0.35">
      <c r="A77" s="9"/>
      <c r="B77" s="3" t="s">
        <v>51</v>
      </c>
      <c r="C77" s="80" t="s">
        <v>324</v>
      </c>
      <c r="D77" s="80"/>
      <c r="E77" s="42">
        <v>-10</v>
      </c>
      <c r="F77" s="104"/>
      <c r="G77" s="3" t="s">
        <v>23</v>
      </c>
      <c r="H77" s="126">
        <v>0</v>
      </c>
    </row>
    <row r="78" spans="1:8" ht="16" thickBot="1" x14ac:dyDescent="0.4">
      <c r="A78" s="9"/>
      <c r="B78" s="3" t="s">
        <v>665</v>
      </c>
      <c r="C78" s="80" t="s">
        <v>178</v>
      </c>
      <c r="D78" s="80"/>
      <c r="E78" s="42">
        <v>-5</v>
      </c>
      <c r="F78" s="104"/>
      <c r="G78" s="3" t="s">
        <v>76</v>
      </c>
      <c r="H78" s="126">
        <v>0</v>
      </c>
    </row>
    <row r="79" spans="1:8" ht="16" thickBot="1" x14ac:dyDescent="0.4">
      <c r="A79" s="9"/>
      <c r="B79" s="118" t="s">
        <v>809</v>
      </c>
      <c r="C79" s="130" t="s">
        <v>178</v>
      </c>
      <c r="D79" s="130"/>
      <c r="E79" s="116">
        <v>-10</v>
      </c>
      <c r="F79" s="114" t="s">
        <v>63</v>
      </c>
      <c r="G79" s="115" t="s">
        <v>73</v>
      </c>
      <c r="H79" s="132">
        <v>286</v>
      </c>
    </row>
    <row r="80" spans="1:8" x14ac:dyDescent="0.35">
      <c r="A80" s="9"/>
      <c r="C80" s="80"/>
      <c r="D80" s="80"/>
      <c r="E80" s="42"/>
      <c r="F80" s="104"/>
      <c r="H80" s="126"/>
    </row>
    <row r="81" spans="1:10" x14ac:dyDescent="0.35">
      <c r="A81" s="9" t="s">
        <v>810</v>
      </c>
      <c r="B81" s="3" t="s">
        <v>443</v>
      </c>
      <c r="C81" s="80" t="s">
        <v>370</v>
      </c>
      <c r="D81" s="80"/>
      <c r="E81" s="42">
        <v>-10</v>
      </c>
      <c r="F81" s="104"/>
      <c r="G81" s="3" t="s">
        <v>23</v>
      </c>
      <c r="H81" s="126">
        <v>0</v>
      </c>
    </row>
    <row r="82" spans="1:10" x14ac:dyDescent="0.35">
      <c r="A82" s="9" t="s">
        <v>808</v>
      </c>
      <c r="B82" s="3" t="s">
        <v>811</v>
      </c>
      <c r="C82" s="80" t="s">
        <v>711</v>
      </c>
      <c r="D82" s="80"/>
      <c r="E82" s="42">
        <v>-10</v>
      </c>
      <c r="F82" s="104"/>
      <c r="G82" s="3" t="s">
        <v>23</v>
      </c>
      <c r="H82" s="126">
        <v>0</v>
      </c>
    </row>
    <row r="83" spans="1:10" x14ac:dyDescent="0.35">
      <c r="A83" s="9"/>
      <c r="B83" s="139" t="s">
        <v>661</v>
      </c>
      <c r="C83" s="174" t="s">
        <v>189</v>
      </c>
      <c r="D83" s="174"/>
      <c r="E83" s="221">
        <v>-10</v>
      </c>
      <c r="F83" s="176"/>
      <c r="G83" s="139" t="s">
        <v>9</v>
      </c>
      <c r="H83" s="177">
        <v>0</v>
      </c>
    </row>
    <row r="84" spans="1:10" x14ac:dyDescent="0.35">
      <c r="A84" s="9"/>
      <c r="B84" s="139" t="s">
        <v>812</v>
      </c>
      <c r="C84" s="174" t="s">
        <v>813</v>
      </c>
      <c r="D84" s="174"/>
      <c r="E84" s="221">
        <v>5</v>
      </c>
      <c r="F84" s="176"/>
      <c r="G84" s="139" t="s">
        <v>814</v>
      </c>
      <c r="H84" s="177">
        <v>0</v>
      </c>
    </row>
    <row r="85" spans="1:10" x14ac:dyDescent="0.35">
      <c r="A85" s="9"/>
      <c r="B85" s="139" t="s">
        <v>815</v>
      </c>
      <c r="C85" s="174" t="s">
        <v>549</v>
      </c>
      <c r="D85" s="174"/>
      <c r="E85" s="221">
        <v>-5</v>
      </c>
      <c r="F85" s="176"/>
      <c r="G85" s="139" t="s">
        <v>632</v>
      </c>
      <c r="H85" s="177">
        <v>0</v>
      </c>
    </row>
    <row r="86" spans="1:10" x14ac:dyDescent="0.35">
      <c r="A86" s="9"/>
      <c r="B86" s="3" t="s">
        <v>816</v>
      </c>
      <c r="C86" s="80" t="s">
        <v>549</v>
      </c>
      <c r="D86" s="80"/>
      <c r="E86" s="42">
        <v>-5</v>
      </c>
      <c r="F86" s="104"/>
      <c r="G86" s="29" t="s">
        <v>23</v>
      </c>
      <c r="H86" s="126">
        <v>0</v>
      </c>
    </row>
    <row r="87" spans="1:10" ht="16" thickBot="1" x14ac:dyDescent="0.4">
      <c r="A87" s="9"/>
      <c r="C87" s="80"/>
      <c r="D87" s="80"/>
      <c r="E87" s="42"/>
      <c r="F87" s="104"/>
      <c r="H87" s="126"/>
    </row>
    <row r="88" spans="1:10" s="39" customFormat="1" ht="16" thickBot="1" x14ac:dyDescent="0.4">
      <c r="A88" s="168" t="s">
        <v>817</v>
      </c>
      <c r="B88" s="94" t="s">
        <v>818</v>
      </c>
      <c r="C88" s="151"/>
      <c r="D88" s="150" t="s">
        <v>18</v>
      </c>
      <c r="E88" s="157">
        <f>SUM(E40:E86)</f>
        <v>-270</v>
      </c>
      <c r="F88" s="154"/>
      <c r="G88" s="236" t="s">
        <v>19</v>
      </c>
      <c r="H88" s="155">
        <f>SUM(H40:H86)</f>
        <v>1222.5</v>
      </c>
      <c r="I88" s="156" t="s">
        <v>20</v>
      </c>
      <c r="J88" s="157">
        <f>SUM(E88,H88)</f>
        <v>952.5</v>
      </c>
    </row>
    <row r="89" spans="1:10" x14ac:dyDescent="0.35">
      <c r="A89" s="9"/>
      <c r="C89" s="80"/>
      <c r="D89" s="80"/>
      <c r="E89" s="42"/>
      <c r="F89" s="104"/>
      <c r="H89" s="126"/>
    </row>
    <row r="90" spans="1:10" x14ac:dyDescent="0.35">
      <c r="A90" s="9" t="s">
        <v>373</v>
      </c>
      <c r="B90" s="139" t="s">
        <v>819</v>
      </c>
      <c r="C90" s="174" t="s">
        <v>169</v>
      </c>
      <c r="D90" s="174"/>
      <c r="E90" s="221">
        <v>-10</v>
      </c>
      <c r="F90" s="176"/>
      <c r="G90" s="139" t="s">
        <v>45</v>
      </c>
      <c r="H90" s="177">
        <v>0</v>
      </c>
    </row>
    <row r="91" spans="1:10" x14ac:dyDescent="0.35">
      <c r="A91" s="9" t="s">
        <v>1639</v>
      </c>
      <c r="B91" s="139" t="s">
        <v>363</v>
      </c>
      <c r="C91" s="174" t="s">
        <v>249</v>
      </c>
      <c r="D91" s="174"/>
      <c r="E91" s="221">
        <v>-10</v>
      </c>
      <c r="F91" s="176"/>
      <c r="G91" s="139" t="s">
        <v>201</v>
      </c>
      <c r="H91" s="177">
        <v>0</v>
      </c>
    </row>
    <row r="92" spans="1:10" x14ac:dyDescent="0.35">
      <c r="A92" s="9"/>
      <c r="B92" s="139" t="s">
        <v>775</v>
      </c>
      <c r="C92" s="174" t="s">
        <v>386</v>
      </c>
      <c r="D92" s="174"/>
      <c r="E92" s="221">
        <v>-10</v>
      </c>
      <c r="F92" s="176"/>
      <c r="G92" s="139" t="s">
        <v>201</v>
      </c>
      <c r="H92" s="177">
        <v>0</v>
      </c>
    </row>
    <row r="93" spans="1:10" ht="16" thickBot="1" x14ac:dyDescent="0.4">
      <c r="A93" s="9"/>
      <c r="B93" s="3" t="s">
        <v>433</v>
      </c>
      <c r="C93" s="80" t="s">
        <v>549</v>
      </c>
      <c r="D93" s="80"/>
      <c r="E93" s="42">
        <v>-5</v>
      </c>
      <c r="F93" s="104"/>
      <c r="G93" s="29" t="s">
        <v>201</v>
      </c>
      <c r="H93" s="126">
        <v>0</v>
      </c>
    </row>
    <row r="94" spans="1:10" ht="16" thickBot="1" x14ac:dyDescent="0.4">
      <c r="A94" s="9"/>
      <c r="B94" s="119" t="s">
        <v>72</v>
      </c>
      <c r="C94" s="140" t="s">
        <v>183</v>
      </c>
      <c r="D94" s="140"/>
      <c r="E94" s="122">
        <v>-10</v>
      </c>
      <c r="F94" s="123" t="s">
        <v>164</v>
      </c>
      <c r="G94" s="121" t="s">
        <v>3</v>
      </c>
      <c r="H94" s="142">
        <v>166</v>
      </c>
    </row>
    <row r="95" spans="1:10" x14ac:dyDescent="0.35">
      <c r="A95" s="9"/>
      <c r="C95" s="80"/>
      <c r="D95" s="80"/>
      <c r="E95" s="42"/>
      <c r="F95" s="104"/>
      <c r="H95" s="126"/>
    </row>
    <row r="96" spans="1:10" x14ac:dyDescent="0.35">
      <c r="A96" s="9" t="s">
        <v>820</v>
      </c>
      <c r="B96" s="139" t="s">
        <v>821</v>
      </c>
      <c r="C96" s="174" t="s">
        <v>169</v>
      </c>
      <c r="D96" s="174"/>
      <c r="E96" s="221">
        <v>-10</v>
      </c>
      <c r="F96" s="176"/>
      <c r="G96" s="139" t="s">
        <v>376</v>
      </c>
      <c r="H96" s="177">
        <v>0</v>
      </c>
    </row>
    <row r="97" spans="1:8" x14ac:dyDescent="0.35">
      <c r="A97" s="9" t="s">
        <v>1638</v>
      </c>
      <c r="B97" s="139" t="s">
        <v>822</v>
      </c>
      <c r="C97" s="174" t="s">
        <v>189</v>
      </c>
      <c r="D97" s="174"/>
      <c r="E97" s="221">
        <v>-5</v>
      </c>
      <c r="F97" s="176"/>
      <c r="G97" s="139" t="s">
        <v>23</v>
      </c>
      <c r="H97" s="177">
        <v>0</v>
      </c>
    </row>
    <row r="98" spans="1:8" x14ac:dyDescent="0.35">
      <c r="A98" s="9"/>
      <c r="B98" s="139" t="s">
        <v>823</v>
      </c>
      <c r="C98" s="174" t="s">
        <v>302</v>
      </c>
      <c r="D98" s="174"/>
      <c r="E98" s="221">
        <v>-10</v>
      </c>
      <c r="F98" s="176"/>
      <c r="G98" s="139" t="s">
        <v>78</v>
      </c>
      <c r="H98" s="177">
        <v>0</v>
      </c>
    </row>
    <row r="99" spans="1:8" x14ac:dyDescent="0.35">
      <c r="A99" s="9"/>
      <c r="C99" s="80"/>
      <c r="D99" s="80"/>
      <c r="E99" s="42"/>
      <c r="F99" s="104"/>
      <c r="H99" s="126"/>
    </row>
    <row r="100" spans="1:8" x14ac:dyDescent="0.35">
      <c r="A100" s="9" t="s">
        <v>824</v>
      </c>
      <c r="B100" s="3" t="s">
        <v>825</v>
      </c>
      <c r="C100" s="80" t="s">
        <v>302</v>
      </c>
      <c r="D100" s="80"/>
      <c r="E100" s="42">
        <v>-10</v>
      </c>
      <c r="F100" s="104"/>
      <c r="G100" s="3" t="s">
        <v>23</v>
      </c>
      <c r="H100" s="126">
        <v>0</v>
      </c>
    </row>
    <row r="101" spans="1:8" x14ac:dyDescent="0.35">
      <c r="A101" s="9" t="s">
        <v>826</v>
      </c>
      <c r="B101" s="29" t="s">
        <v>190</v>
      </c>
      <c r="C101" s="170" t="s">
        <v>302</v>
      </c>
      <c r="D101" s="170"/>
      <c r="E101" s="239">
        <v>-10</v>
      </c>
      <c r="F101" s="172"/>
      <c r="G101" s="29" t="s">
        <v>13</v>
      </c>
      <c r="H101" s="173">
        <v>0</v>
      </c>
    </row>
    <row r="102" spans="1:8" x14ac:dyDescent="0.35">
      <c r="A102" s="9"/>
      <c r="B102" s="29" t="s">
        <v>484</v>
      </c>
      <c r="C102" s="170" t="s">
        <v>752</v>
      </c>
      <c r="D102" s="170"/>
      <c r="E102" s="239">
        <v>-5</v>
      </c>
      <c r="F102" s="172"/>
      <c r="G102" s="29" t="s">
        <v>13</v>
      </c>
      <c r="H102" s="173">
        <v>0</v>
      </c>
    </row>
    <row r="103" spans="1:8" x14ac:dyDescent="0.35">
      <c r="A103" s="9"/>
      <c r="B103" s="3" t="s">
        <v>827</v>
      </c>
      <c r="C103" s="80" t="s">
        <v>714</v>
      </c>
      <c r="D103" s="80"/>
      <c r="E103" s="42">
        <v>-5</v>
      </c>
      <c r="F103" s="104"/>
      <c r="G103" s="3" t="s">
        <v>92</v>
      </c>
      <c r="H103" s="126">
        <v>0</v>
      </c>
    </row>
    <row r="104" spans="1:8" x14ac:dyDescent="0.35">
      <c r="A104" s="9"/>
      <c r="B104" s="3" t="s">
        <v>828</v>
      </c>
      <c r="C104" s="80" t="s">
        <v>829</v>
      </c>
      <c r="D104" s="80"/>
      <c r="E104" s="42">
        <v>-2</v>
      </c>
      <c r="F104" s="104"/>
      <c r="G104" s="3" t="s">
        <v>23</v>
      </c>
      <c r="H104" s="126">
        <v>0</v>
      </c>
    </row>
    <row r="105" spans="1:8" x14ac:dyDescent="0.35">
      <c r="A105" s="9"/>
      <c r="C105" s="80"/>
      <c r="D105" s="80"/>
      <c r="E105" s="42"/>
      <c r="F105" s="104"/>
      <c r="H105" s="126"/>
    </row>
    <row r="106" spans="1:8" x14ac:dyDescent="0.35">
      <c r="A106" s="9" t="s">
        <v>830</v>
      </c>
      <c r="B106" s="29" t="s">
        <v>831</v>
      </c>
      <c r="C106" s="170" t="s">
        <v>197</v>
      </c>
      <c r="D106" s="170"/>
      <c r="E106" s="239">
        <v>-10</v>
      </c>
      <c r="F106" s="172"/>
      <c r="G106" s="29" t="s">
        <v>23</v>
      </c>
      <c r="H106" s="173">
        <v>0</v>
      </c>
    </row>
    <row r="107" spans="1:8" x14ac:dyDescent="0.35">
      <c r="A107" s="9" t="s">
        <v>826</v>
      </c>
      <c r="B107" s="29" t="s">
        <v>82</v>
      </c>
      <c r="C107" s="170" t="s">
        <v>249</v>
      </c>
      <c r="D107" s="170"/>
      <c r="E107" s="239">
        <v>-10</v>
      </c>
      <c r="F107" s="172"/>
      <c r="G107" s="29" t="s">
        <v>23</v>
      </c>
      <c r="H107" s="173">
        <v>0</v>
      </c>
    </row>
    <row r="108" spans="1:8" x14ac:dyDescent="0.35">
      <c r="A108" s="9"/>
      <c r="B108" s="29" t="s">
        <v>832</v>
      </c>
      <c r="C108" s="170" t="s">
        <v>249</v>
      </c>
      <c r="D108" s="170"/>
      <c r="E108" s="239">
        <v>-10</v>
      </c>
      <c r="F108" s="172"/>
      <c r="G108" s="29" t="s">
        <v>833</v>
      </c>
      <c r="H108" s="173">
        <v>0</v>
      </c>
    </row>
    <row r="109" spans="1:8" x14ac:dyDescent="0.35">
      <c r="A109" s="9"/>
      <c r="B109" s="3" t="s">
        <v>834</v>
      </c>
      <c r="C109" s="80" t="s">
        <v>302</v>
      </c>
      <c r="D109" s="80"/>
      <c r="E109" s="42">
        <v>-5</v>
      </c>
      <c r="F109" s="104"/>
      <c r="G109" s="3" t="s">
        <v>218</v>
      </c>
      <c r="H109" s="126">
        <v>0</v>
      </c>
    </row>
    <row r="110" spans="1:8" ht="16" thickBot="1" x14ac:dyDescent="0.4">
      <c r="A110" s="9"/>
      <c r="C110" s="80"/>
      <c r="D110" s="80"/>
      <c r="E110" s="42"/>
      <c r="F110" s="104"/>
      <c r="H110" s="126"/>
    </row>
    <row r="111" spans="1:8" ht="16" thickBot="1" x14ac:dyDescent="0.4">
      <c r="A111" s="9" t="s">
        <v>835</v>
      </c>
      <c r="B111" s="118" t="s">
        <v>242</v>
      </c>
      <c r="C111" s="130" t="s">
        <v>327</v>
      </c>
      <c r="D111" s="130"/>
      <c r="E111" s="116">
        <v>-10</v>
      </c>
      <c r="F111" s="114" t="s">
        <v>38</v>
      </c>
      <c r="G111" s="115" t="s">
        <v>27</v>
      </c>
      <c r="H111" s="132">
        <v>93.26</v>
      </c>
    </row>
    <row r="112" spans="1:8" ht="16" thickBot="1" x14ac:dyDescent="0.4">
      <c r="A112" s="9" t="s">
        <v>836</v>
      </c>
      <c r="B112" s="118" t="s">
        <v>66</v>
      </c>
      <c r="C112" s="130" t="s">
        <v>327</v>
      </c>
      <c r="D112" s="130"/>
      <c r="E112" s="116">
        <v>-10</v>
      </c>
      <c r="F112" s="114" t="s">
        <v>38</v>
      </c>
      <c r="G112" s="115" t="s">
        <v>154</v>
      </c>
      <c r="H112" s="132">
        <v>9.75</v>
      </c>
    </row>
    <row r="113" spans="1:8" ht="16" thickBot="1" x14ac:dyDescent="0.4">
      <c r="A113" s="9"/>
      <c r="B113" s="193" t="s">
        <v>558</v>
      </c>
      <c r="C113" s="194" t="s">
        <v>837</v>
      </c>
      <c r="D113" s="194"/>
      <c r="E113" s="237">
        <v>-10</v>
      </c>
      <c r="F113" s="196" t="s">
        <v>38</v>
      </c>
      <c r="G113" s="197" t="s">
        <v>154</v>
      </c>
      <c r="H113" s="198">
        <v>12.25</v>
      </c>
    </row>
    <row r="114" spans="1:8" x14ac:dyDescent="0.35">
      <c r="A114" s="9"/>
      <c r="B114" s="3" t="s">
        <v>557</v>
      </c>
      <c r="C114" s="80" t="s">
        <v>169</v>
      </c>
      <c r="D114" s="80"/>
      <c r="E114" s="42">
        <v>-10</v>
      </c>
      <c r="F114" s="104"/>
      <c r="G114" s="29" t="s">
        <v>720</v>
      </c>
      <c r="H114" s="126">
        <v>0</v>
      </c>
    </row>
    <row r="115" spans="1:8" x14ac:dyDescent="0.35">
      <c r="A115" s="9"/>
      <c r="B115" s="3" t="s">
        <v>838</v>
      </c>
      <c r="C115" s="80" t="s">
        <v>206</v>
      </c>
      <c r="D115" s="80"/>
      <c r="E115" s="42">
        <v>-4</v>
      </c>
      <c r="F115" s="104"/>
      <c r="G115" s="29" t="s">
        <v>23</v>
      </c>
      <c r="H115" s="126">
        <v>0</v>
      </c>
    </row>
    <row r="116" spans="1:8" x14ac:dyDescent="0.35">
      <c r="A116" s="9"/>
      <c r="B116" s="3" t="s">
        <v>839</v>
      </c>
      <c r="C116" s="80" t="s">
        <v>752</v>
      </c>
      <c r="D116" s="80"/>
      <c r="E116" s="42">
        <v>-4</v>
      </c>
      <c r="F116" s="104"/>
      <c r="G116" s="29" t="s">
        <v>720</v>
      </c>
      <c r="H116" s="126">
        <v>0</v>
      </c>
    </row>
    <row r="117" spans="1:8" x14ac:dyDescent="0.35">
      <c r="A117" s="9"/>
      <c r="B117" s="3" t="s">
        <v>668</v>
      </c>
      <c r="C117" s="80" t="s">
        <v>386</v>
      </c>
      <c r="D117" s="80"/>
      <c r="E117" s="42">
        <v>-4</v>
      </c>
      <c r="F117" s="104"/>
      <c r="G117" s="29" t="s">
        <v>23</v>
      </c>
      <c r="H117" s="126">
        <v>0</v>
      </c>
    </row>
    <row r="118" spans="1:8" x14ac:dyDescent="0.35">
      <c r="A118" s="9"/>
      <c r="C118" s="80"/>
      <c r="D118" s="80"/>
      <c r="E118" s="42"/>
      <c r="F118" s="104"/>
      <c r="G118" s="29"/>
      <c r="H118" s="126"/>
    </row>
    <row r="119" spans="1:8" x14ac:dyDescent="0.35">
      <c r="A119" s="9" t="s">
        <v>840</v>
      </c>
      <c r="B119" s="3" t="s">
        <v>31</v>
      </c>
      <c r="C119" s="80" t="s">
        <v>380</v>
      </c>
      <c r="D119" s="80"/>
      <c r="E119" s="42">
        <v>-10</v>
      </c>
      <c r="F119" s="104"/>
      <c r="G119" s="3" t="s">
        <v>23</v>
      </c>
      <c r="H119" s="126">
        <v>0</v>
      </c>
    </row>
    <row r="120" spans="1:8" x14ac:dyDescent="0.35">
      <c r="A120" s="9" t="s">
        <v>841</v>
      </c>
      <c r="B120" s="3" t="s">
        <v>14</v>
      </c>
      <c r="C120" s="80" t="s">
        <v>380</v>
      </c>
      <c r="D120" s="80"/>
      <c r="E120" s="42">
        <v>-10</v>
      </c>
      <c r="F120" s="104"/>
      <c r="G120" s="3" t="s">
        <v>589</v>
      </c>
      <c r="H120" s="126">
        <v>0</v>
      </c>
    </row>
    <row r="121" spans="1:8" x14ac:dyDescent="0.35">
      <c r="A121" s="9"/>
      <c r="B121" s="3" t="s">
        <v>842</v>
      </c>
      <c r="C121" s="80" t="s">
        <v>169</v>
      </c>
      <c r="D121" s="80"/>
      <c r="E121" s="42">
        <v>-10</v>
      </c>
      <c r="F121" s="104"/>
      <c r="G121" s="3" t="s">
        <v>23</v>
      </c>
      <c r="H121" s="126">
        <v>0</v>
      </c>
    </row>
    <row r="122" spans="1:8" ht="16" thickBot="1" x14ac:dyDescent="0.4">
      <c r="A122" s="9"/>
      <c r="B122" s="3" t="s">
        <v>217</v>
      </c>
      <c r="C122" s="80" t="s">
        <v>309</v>
      </c>
      <c r="D122" s="80"/>
      <c r="E122" s="42">
        <v>-10</v>
      </c>
      <c r="F122" s="104"/>
      <c r="G122" s="3" t="s">
        <v>589</v>
      </c>
      <c r="H122" s="126">
        <v>0</v>
      </c>
    </row>
    <row r="123" spans="1:8" ht="16" thickBot="1" x14ac:dyDescent="0.4">
      <c r="A123" s="9"/>
      <c r="B123" s="118" t="s">
        <v>806</v>
      </c>
      <c r="C123" s="130" t="s">
        <v>169</v>
      </c>
      <c r="D123" s="130"/>
      <c r="E123" s="116">
        <v>-10</v>
      </c>
      <c r="F123" s="114" t="s">
        <v>63</v>
      </c>
      <c r="G123" s="115" t="s">
        <v>48</v>
      </c>
      <c r="H123" s="132">
        <v>68.25</v>
      </c>
    </row>
    <row r="124" spans="1:8" x14ac:dyDescent="0.35">
      <c r="A124" s="9"/>
      <c r="B124" s="3" t="s">
        <v>843</v>
      </c>
      <c r="C124" s="80" t="s">
        <v>844</v>
      </c>
      <c r="D124" s="80"/>
      <c r="E124" s="42">
        <v>-10</v>
      </c>
      <c r="F124" s="104"/>
      <c r="G124" s="3" t="s">
        <v>23</v>
      </c>
      <c r="H124" s="126">
        <v>0</v>
      </c>
    </row>
    <row r="125" spans="1:8" x14ac:dyDescent="0.35">
      <c r="A125" s="9"/>
      <c r="B125" s="3" t="s">
        <v>297</v>
      </c>
      <c r="C125" s="80" t="s">
        <v>375</v>
      </c>
      <c r="D125" s="80"/>
      <c r="E125" s="42">
        <v>-10</v>
      </c>
      <c r="F125" s="104"/>
      <c r="G125" s="3" t="s">
        <v>23</v>
      </c>
      <c r="H125" s="126">
        <v>0</v>
      </c>
    </row>
    <row r="126" spans="1:8" ht="16" thickBot="1" x14ac:dyDescent="0.4">
      <c r="A126" s="9"/>
      <c r="B126" s="3" t="s">
        <v>69</v>
      </c>
      <c r="C126" s="80" t="s">
        <v>214</v>
      </c>
      <c r="D126" s="80"/>
      <c r="E126" s="42">
        <v>5</v>
      </c>
      <c r="F126" s="104"/>
      <c r="G126" s="3" t="s">
        <v>23</v>
      </c>
      <c r="H126" s="126">
        <v>0</v>
      </c>
    </row>
    <row r="127" spans="1:8" ht="16" thickBot="1" x14ac:dyDescent="0.4">
      <c r="A127" s="9"/>
      <c r="B127" s="119" t="s">
        <v>845</v>
      </c>
      <c r="C127" s="140" t="s">
        <v>549</v>
      </c>
      <c r="D127" s="140"/>
      <c r="E127" s="122">
        <v>10</v>
      </c>
      <c r="F127" s="123" t="s">
        <v>2</v>
      </c>
      <c r="G127" s="121" t="s">
        <v>3</v>
      </c>
      <c r="H127" s="142">
        <v>760</v>
      </c>
    </row>
    <row r="128" spans="1:8" x14ac:dyDescent="0.35">
      <c r="A128" s="9"/>
      <c r="B128" s="3" t="s">
        <v>846</v>
      </c>
      <c r="C128" s="80" t="s">
        <v>752</v>
      </c>
      <c r="D128" s="80"/>
      <c r="E128" s="42">
        <v>-5</v>
      </c>
      <c r="F128" s="104"/>
      <c r="G128" s="3" t="s">
        <v>23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x14ac:dyDescent="0.35">
      <c r="A130" s="9" t="s">
        <v>847</v>
      </c>
      <c r="B130" s="139" t="s">
        <v>572</v>
      </c>
      <c r="C130" s="174" t="s">
        <v>309</v>
      </c>
      <c r="D130" s="174"/>
      <c r="E130" s="221">
        <v>-10</v>
      </c>
      <c r="F130" s="176"/>
      <c r="G130" s="139" t="s">
        <v>131</v>
      </c>
      <c r="H130" s="177">
        <v>0</v>
      </c>
    </row>
    <row r="131" spans="1:10" x14ac:dyDescent="0.35">
      <c r="A131" s="9" t="s">
        <v>848</v>
      </c>
      <c r="B131" s="3" t="s">
        <v>846</v>
      </c>
      <c r="C131" s="80" t="s">
        <v>380</v>
      </c>
      <c r="D131" s="80"/>
      <c r="E131" s="42">
        <v>-10</v>
      </c>
      <c r="F131" s="104"/>
      <c r="G131" s="3" t="s">
        <v>184</v>
      </c>
      <c r="H131" s="126">
        <v>0</v>
      </c>
    </row>
    <row r="132" spans="1:10" x14ac:dyDescent="0.35">
      <c r="A132" s="9"/>
      <c r="B132" s="3" t="s">
        <v>849</v>
      </c>
      <c r="C132" s="80" t="s">
        <v>309</v>
      </c>
      <c r="D132" s="80"/>
      <c r="E132" s="42">
        <v>-10</v>
      </c>
      <c r="F132" s="104"/>
      <c r="G132" s="3" t="s">
        <v>23</v>
      </c>
      <c r="H132" s="126">
        <v>0</v>
      </c>
    </row>
    <row r="133" spans="1:10" x14ac:dyDescent="0.35">
      <c r="A133" s="9"/>
      <c r="B133" s="3" t="s">
        <v>789</v>
      </c>
      <c r="C133" s="80" t="s">
        <v>169</v>
      </c>
      <c r="D133" s="80"/>
      <c r="E133" s="42">
        <v>-10</v>
      </c>
      <c r="F133" s="104"/>
      <c r="G133" s="3" t="s">
        <v>102</v>
      </c>
      <c r="H133" s="126">
        <v>0</v>
      </c>
    </row>
    <row r="134" spans="1:10" x14ac:dyDescent="0.35">
      <c r="A134" s="9"/>
      <c r="C134" s="80"/>
      <c r="D134" s="80"/>
      <c r="E134" s="42"/>
      <c r="F134" s="104"/>
      <c r="H134" s="126"/>
    </row>
    <row r="135" spans="1:10" x14ac:dyDescent="0.35">
      <c r="A135" s="9" t="s">
        <v>850</v>
      </c>
      <c r="B135" s="139" t="s">
        <v>851</v>
      </c>
      <c r="C135" s="174" t="s">
        <v>309</v>
      </c>
      <c r="D135" s="174"/>
      <c r="E135" s="221">
        <v>-10</v>
      </c>
      <c r="F135" s="176"/>
      <c r="G135" s="139" t="s">
        <v>11</v>
      </c>
      <c r="H135" s="177">
        <v>0</v>
      </c>
    </row>
    <row r="136" spans="1:10" x14ac:dyDescent="0.35">
      <c r="A136" s="9" t="s">
        <v>848</v>
      </c>
      <c r="B136" s="3" t="s">
        <v>852</v>
      </c>
      <c r="C136" s="80" t="s">
        <v>197</v>
      </c>
      <c r="D136" s="80"/>
      <c r="E136" s="42">
        <v>-10</v>
      </c>
      <c r="F136" s="104"/>
      <c r="G136" s="3" t="s">
        <v>23</v>
      </c>
      <c r="H136" s="126">
        <v>0</v>
      </c>
    </row>
    <row r="137" spans="1:10" ht="16" thickBot="1" x14ac:dyDescent="0.4">
      <c r="A137" s="9"/>
      <c r="C137" s="80"/>
      <c r="D137" s="80"/>
      <c r="E137" s="42"/>
      <c r="F137" s="104"/>
      <c r="H137" s="126"/>
    </row>
    <row r="138" spans="1:10" s="39" customFormat="1" ht="16" thickBot="1" x14ac:dyDescent="0.4">
      <c r="A138" s="168" t="s">
        <v>853</v>
      </c>
      <c r="B138" s="94" t="s">
        <v>854</v>
      </c>
      <c r="C138" s="151"/>
      <c r="D138" s="150" t="s">
        <v>18</v>
      </c>
      <c r="E138" s="157">
        <f>SUM(E90:E136)</f>
        <v>-309</v>
      </c>
      <c r="F138" s="154"/>
      <c r="G138" s="236" t="s">
        <v>19</v>
      </c>
      <c r="H138" s="155">
        <f>SUM(H90:H136)</f>
        <v>1109.51</v>
      </c>
      <c r="I138" s="156" t="s">
        <v>20</v>
      </c>
      <c r="J138" s="157">
        <f>SUM(E138,H138)</f>
        <v>800.51</v>
      </c>
    </row>
    <row r="139" spans="1:10" x14ac:dyDescent="0.35">
      <c r="A139" s="9"/>
      <c r="C139" s="80"/>
      <c r="D139" s="80"/>
      <c r="E139" s="42"/>
      <c r="F139" s="104"/>
      <c r="H139" s="126"/>
    </row>
    <row r="140" spans="1:10" ht="16" thickBot="1" x14ac:dyDescent="0.4">
      <c r="A140" s="9" t="s">
        <v>855</v>
      </c>
      <c r="B140" s="3" t="s">
        <v>856</v>
      </c>
      <c r="C140" s="80" t="s">
        <v>312</v>
      </c>
      <c r="D140" s="80"/>
      <c r="E140" s="42">
        <v>-10</v>
      </c>
      <c r="F140" s="104"/>
      <c r="G140" s="3" t="s">
        <v>328</v>
      </c>
      <c r="H140" s="126">
        <v>0</v>
      </c>
    </row>
    <row r="141" spans="1:10" ht="16" thickBot="1" x14ac:dyDescent="0.4">
      <c r="A141" s="9" t="s">
        <v>857</v>
      </c>
      <c r="B141" s="118" t="s">
        <v>502</v>
      </c>
      <c r="C141" s="130" t="s">
        <v>370</v>
      </c>
      <c r="D141" s="130"/>
      <c r="E141" s="116">
        <v>-10</v>
      </c>
      <c r="F141" s="114" t="s">
        <v>63</v>
      </c>
      <c r="G141" s="115" t="s">
        <v>48</v>
      </c>
      <c r="H141" s="132">
        <v>20</v>
      </c>
    </row>
    <row r="142" spans="1:10" ht="16" thickBot="1" x14ac:dyDescent="0.4">
      <c r="A142" s="9"/>
      <c r="B142" s="193" t="s">
        <v>819</v>
      </c>
      <c r="C142" s="194" t="s">
        <v>327</v>
      </c>
      <c r="D142" s="194"/>
      <c r="E142" s="237">
        <v>-10</v>
      </c>
      <c r="F142" s="196" t="s">
        <v>63</v>
      </c>
      <c r="G142" s="197" t="s">
        <v>39</v>
      </c>
      <c r="H142" s="198">
        <v>40</v>
      </c>
    </row>
    <row r="143" spans="1:10" ht="16" thickBot="1" x14ac:dyDescent="0.4">
      <c r="A143" s="9"/>
      <c r="B143" s="139" t="s">
        <v>858</v>
      </c>
      <c r="C143" s="174" t="s">
        <v>391</v>
      </c>
      <c r="D143" s="174"/>
      <c r="E143" s="221">
        <v>-10</v>
      </c>
      <c r="F143" s="176"/>
      <c r="G143" s="139" t="s">
        <v>7</v>
      </c>
      <c r="H143" s="177">
        <v>0</v>
      </c>
    </row>
    <row r="144" spans="1:10" ht="16" thickBot="1" x14ac:dyDescent="0.4">
      <c r="A144" s="9"/>
      <c r="B144" s="118" t="s">
        <v>526</v>
      </c>
      <c r="C144" s="130" t="s">
        <v>6</v>
      </c>
      <c r="D144" s="130"/>
      <c r="E144" s="116">
        <v>-10</v>
      </c>
      <c r="F144" s="114" t="s">
        <v>38</v>
      </c>
      <c r="G144" s="115" t="s">
        <v>45</v>
      </c>
      <c r="H144" s="132">
        <v>62.48</v>
      </c>
    </row>
    <row r="145" spans="1:8" x14ac:dyDescent="0.35">
      <c r="A145" s="9"/>
      <c r="B145" s="139" t="s">
        <v>128</v>
      </c>
      <c r="C145" s="174" t="s">
        <v>206</v>
      </c>
      <c r="D145" s="174"/>
      <c r="E145" s="221">
        <v>-10</v>
      </c>
      <c r="F145" s="176"/>
      <c r="G145" s="139" t="s">
        <v>67</v>
      </c>
      <c r="H145" s="177">
        <v>0</v>
      </c>
    </row>
    <row r="146" spans="1:8" x14ac:dyDescent="0.35">
      <c r="A146" s="9"/>
      <c r="B146" s="139" t="s">
        <v>10</v>
      </c>
      <c r="C146" s="174" t="s">
        <v>206</v>
      </c>
      <c r="D146" s="174"/>
      <c r="E146" s="221">
        <v>-10</v>
      </c>
      <c r="F146" s="176"/>
      <c r="G146" s="139" t="s">
        <v>376</v>
      </c>
      <c r="H146" s="177">
        <v>0</v>
      </c>
    </row>
    <row r="147" spans="1:8" x14ac:dyDescent="0.35">
      <c r="A147" s="9"/>
      <c r="B147" s="3" t="s">
        <v>859</v>
      </c>
      <c r="C147" s="80" t="s">
        <v>549</v>
      </c>
      <c r="D147" s="80"/>
      <c r="E147" s="42">
        <v>-10</v>
      </c>
      <c r="F147" s="104"/>
      <c r="G147" s="29" t="s">
        <v>7</v>
      </c>
      <c r="H147" s="126">
        <v>0</v>
      </c>
    </row>
    <row r="148" spans="1:8" x14ac:dyDescent="0.35">
      <c r="A148" s="9"/>
      <c r="B148" s="3" t="s">
        <v>644</v>
      </c>
      <c r="C148" s="80" t="s">
        <v>319</v>
      </c>
      <c r="D148" s="80"/>
      <c r="E148" s="42">
        <v>-10</v>
      </c>
      <c r="F148" s="104"/>
      <c r="G148" s="29" t="s">
        <v>23</v>
      </c>
      <c r="H148" s="126">
        <v>0</v>
      </c>
    </row>
    <row r="149" spans="1:8" ht="16" thickBot="1" x14ac:dyDescent="0.4">
      <c r="A149" s="9"/>
      <c r="C149" s="80"/>
      <c r="D149" s="80"/>
      <c r="E149" s="42"/>
      <c r="F149" s="104"/>
      <c r="H149" s="126"/>
    </row>
    <row r="150" spans="1:8" ht="16" thickBot="1" x14ac:dyDescent="0.4">
      <c r="A150" s="9" t="s">
        <v>860</v>
      </c>
      <c r="B150" s="118" t="s">
        <v>861</v>
      </c>
      <c r="C150" s="130" t="s">
        <v>169</v>
      </c>
      <c r="D150" s="130"/>
      <c r="E150" s="116">
        <v>-10</v>
      </c>
      <c r="F150" s="114" t="s">
        <v>38</v>
      </c>
      <c r="G150" s="115" t="s">
        <v>39</v>
      </c>
      <c r="H150" s="132">
        <v>45</v>
      </c>
    </row>
    <row r="151" spans="1:8" x14ac:dyDescent="0.35">
      <c r="A151" s="9" t="s">
        <v>862</v>
      </c>
      <c r="B151" s="3" t="s">
        <v>774</v>
      </c>
      <c r="C151" s="80" t="s">
        <v>189</v>
      </c>
      <c r="D151" s="80"/>
      <c r="E151" s="42">
        <v>-10</v>
      </c>
      <c r="F151" s="104"/>
      <c r="G151" s="3" t="s">
        <v>102</v>
      </c>
      <c r="H151" s="126">
        <v>0</v>
      </c>
    </row>
    <row r="152" spans="1:8" x14ac:dyDescent="0.35">
      <c r="A152" s="9"/>
      <c r="B152" s="3" t="s">
        <v>418</v>
      </c>
      <c r="C152" s="80" t="s">
        <v>319</v>
      </c>
      <c r="D152" s="80"/>
      <c r="E152" s="42">
        <v>-10</v>
      </c>
      <c r="F152" s="104"/>
      <c r="G152" s="3" t="s">
        <v>23</v>
      </c>
      <c r="H152" s="126">
        <v>0</v>
      </c>
    </row>
    <row r="153" spans="1:8" x14ac:dyDescent="0.35">
      <c r="A153" s="9"/>
      <c r="C153" s="80"/>
      <c r="D153" s="80"/>
      <c r="E153" s="42"/>
      <c r="F153" s="104"/>
      <c r="H153" s="126"/>
    </row>
    <row r="154" spans="1:8" x14ac:dyDescent="0.35">
      <c r="A154" s="9" t="s">
        <v>863</v>
      </c>
      <c r="B154" s="3" t="s">
        <v>552</v>
      </c>
      <c r="C154" s="80" t="s">
        <v>309</v>
      </c>
      <c r="D154" s="80"/>
      <c r="E154" s="42">
        <v>-10</v>
      </c>
      <c r="F154" s="104"/>
      <c r="G154" s="3" t="s">
        <v>34</v>
      </c>
      <c r="H154" s="126">
        <v>0</v>
      </c>
    </row>
    <row r="155" spans="1:8" x14ac:dyDescent="0.35">
      <c r="A155" s="9" t="s">
        <v>862</v>
      </c>
      <c r="B155" s="3" t="s">
        <v>59</v>
      </c>
      <c r="C155" s="80" t="s">
        <v>6</v>
      </c>
      <c r="D155" s="80"/>
      <c r="E155" s="42">
        <v>-10</v>
      </c>
      <c r="F155" s="104"/>
      <c r="G155" s="3" t="s">
        <v>23</v>
      </c>
      <c r="H155" s="126">
        <v>0</v>
      </c>
    </row>
    <row r="156" spans="1:8" x14ac:dyDescent="0.35">
      <c r="A156" s="9"/>
      <c r="B156" s="3" t="s">
        <v>47</v>
      </c>
      <c r="C156" s="80" t="s">
        <v>309</v>
      </c>
      <c r="D156" s="80"/>
      <c r="E156" s="42">
        <v>-5</v>
      </c>
      <c r="F156" s="104"/>
      <c r="G156" s="3" t="s">
        <v>34</v>
      </c>
      <c r="H156" s="126">
        <v>0</v>
      </c>
    </row>
    <row r="157" spans="1:8" x14ac:dyDescent="0.35">
      <c r="A157" s="9"/>
      <c r="C157" s="80"/>
      <c r="D157" s="80"/>
      <c r="E157" s="42"/>
      <c r="F157" s="104"/>
      <c r="H157" s="126"/>
    </row>
    <row r="158" spans="1:8" x14ac:dyDescent="0.35">
      <c r="A158" s="9" t="s">
        <v>864</v>
      </c>
      <c r="B158" s="3" t="s">
        <v>644</v>
      </c>
      <c r="C158" s="80" t="s">
        <v>309</v>
      </c>
      <c r="D158" s="80"/>
      <c r="E158" s="42">
        <v>-10</v>
      </c>
      <c r="F158" s="104"/>
      <c r="G158" s="3" t="s">
        <v>616</v>
      </c>
      <c r="H158" s="126">
        <v>0</v>
      </c>
    </row>
    <row r="159" spans="1:8" x14ac:dyDescent="0.35">
      <c r="A159" s="9" t="s">
        <v>865</v>
      </c>
      <c r="B159" s="3" t="s">
        <v>866</v>
      </c>
      <c r="C159" s="80" t="s">
        <v>6</v>
      </c>
      <c r="D159" s="80"/>
      <c r="E159" s="42">
        <v>-10</v>
      </c>
      <c r="F159" s="104"/>
      <c r="G159" s="3" t="s">
        <v>23</v>
      </c>
      <c r="H159" s="126">
        <v>0</v>
      </c>
    </row>
    <row r="160" spans="1:8" x14ac:dyDescent="0.35">
      <c r="A160" s="9"/>
      <c r="B160" s="3" t="s">
        <v>659</v>
      </c>
      <c r="C160" s="80" t="s">
        <v>711</v>
      </c>
      <c r="D160" s="80"/>
      <c r="E160" s="42">
        <v>-10</v>
      </c>
      <c r="F160" s="104"/>
      <c r="G160" s="3" t="s">
        <v>99</v>
      </c>
      <c r="H160" s="126">
        <v>0</v>
      </c>
    </row>
    <row r="161" spans="1:8" x14ac:dyDescent="0.35">
      <c r="A161" s="9"/>
      <c r="C161" s="80"/>
      <c r="D161" s="80"/>
      <c r="E161" s="42"/>
      <c r="F161" s="104"/>
      <c r="H161" s="126"/>
    </row>
    <row r="162" spans="1:8" x14ac:dyDescent="0.35">
      <c r="A162" s="9" t="s">
        <v>415</v>
      </c>
      <c r="B162" s="3" t="s">
        <v>61</v>
      </c>
      <c r="C162" s="80" t="s">
        <v>186</v>
      </c>
      <c r="D162" s="80"/>
      <c r="E162" s="42">
        <v>-10</v>
      </c>
      <c r="F162" s="104"/>
      <c r="G162" s="3" t="s">
        <v>23</v>
      </c>
      <c r="H162" s="126">
        <v>0</v>
      </c>
    </row>
    <row r="163" spans="1:8" x14ac:dyDescent="0.35">
      <c r="A163" s="9" t="s">
        <v>865</v>
      </c>
      <c r="B163" s="3" t="s">
        <v>867</v>
      </c>
      <c r="C163" s="80" t="s">
        <v>302</v>
      </c>
      <c r="D163" s="80"/>
      <c r="E163" s="42">
        <v>-10</v>
      </c>
      <c r="F163" s="104"/>
      <c r="G163" s="3" t="s">
        <v>64</v>
      </c>
      <c r="H163" s="126">
        <v>0</v>
      </c>
    </row>
    <row r="164" spans="1:8" x14ac:dyDescent="0.35">
      <c r="A164" s="9"/>
      <c r="B164" s="3" t="s">
        <v>205</v>
      </c>
      <c r="C164" s="80" t="s">
        <v>549</v>
      </c>
      <c r="D164" s="80"/>
      <c r="E164" s="42">
        <v>-5</v>
      </c>
      <c r="F164" s="104"/>
      <c r="G164" s="3" t="s">
        <v>23</v>
      </c>
      <c r="H164" s="126">
        <v>0</v>
      </c>
    </row>
    <row r="165" spans="1:8" x14ac:dyDescent="0.35">
      <c r="A165" s="9"/>
      <c r="B165" s="3" t="s">
        <v>117</v>
      </c>
      <c r="C165" s="80" t="s">
        <v>549</v>
      </c>
      <c r="D165" s="80"/>
      <c r="E165" s="42">
        <v>-5</v>
      </c>
      <c r="F165" s="104"/>
      <c r="G165" s="3" t="s">
        <v>833</v>
      </c>
      <c r="H165" s="126">
        <v>0</v>
      </c>
    </row>
    <row r="166" spans="1:8" ht="16" thickBot="1" x14ac:dyDescent="0.4">
      <c r="A166" s="9"/>
      <c r="C166" s="80"/>
      <c r="D166" s="80"/>
      <c r="E166" s="42"/>
      <c r="F166" s="104"/>
      <c r="H166" s="126"/>
    </row>
    <row r="167" spans="1:8" ht="16" thickBot="1" x14ac:dyDescent="0.4">
      <c r="A167" s="9" t="s">
        <v>868</v>
      </c>
      <c r="B167" s="118" t="s">
        <v>869</v>
      </c>
      <c r="C167" s="130" t="s">
        <v>767</v>
      </c>
      <c r="D167" s="130"/>
      <c r="E167" s="116">
        <v>-10</v>
      </c>
      <c r="F167" s="114" t="s">
        <v>38</v>
      </c>
      <c r="G167" s="115" t="s">
        <v>48</v>
      </c>
      <c r="H167" s="132">
        <v>95</v>
      </c>
    </row>
    <row r="168" spans="1:8" ht="16" thickBot="1" x14ac:dyDescent="0.4">
      <c r="A168" s="9" t="s">
        <v>870</v>
      </c>
      <c r="B168" s="3" t="s">
        <v>871</v>
      </c>
      <c r="C168" s="80" t="s">
        <v>309</v>
      </c>
      <c r="D168" s="80"/>
      <c r="E168" s="42">
        <v>-10</v>
      </c>
      <c r="F168" s="104"/>
      <c r="G168" s="3" t="s">
        <v>201</v>
      </c>
      <c r="H168" s="126">
        <v>0</v>
      </c>
    </row>
    <row r="169" spans="1:8" ht="16" thickBot="1" x14ac:dyDescent="0.4">
      <c r="A169" s="9"/>
      <c r="B169" s="118" t="s">
        <v>861</v>
      </c>
      <c r="C169" s="130" t="s">
        <v>169</v>
      </c>
      <c r="D169" s="130"/>
      <c r="E169" s="116">
        <v>-10</v>
      </c>
      <c r="F169" s="114" t="s">
        <v>38</v>
      </c>
      <c r="G169" s="115" t="s">
        <v>48</v>
      </c>
      <c r="H169" s="132">
        <v>45</v>
      </c>
    </row>
    <row r="170" spans="1:8" x14ac:dyDescent="0.35">
      <c r="A170" s="9"/>
      <c r="B170" s="3" t="s">
        <v>735</v>
      </c>
      <c r="C170" s="80" t="s">
        <v>391</v>
      </c>
      <c r="D170" s="80"/>
      <c r="E170" s="42">
        <v>-10</v>
      </c>
      <c r="F170" s="104"/>
      <c r="G170" s="3" t="s">
        <v>23</v>
      </c>
      <c r="H170" s="126">
        <v>0</v>
      </c>
    </row>
    <row r="171" spans="1:8" x14ac:dyDescent="0.35">
      <c r="A171" s="9"/>
      <c r="B171" s="3" t="s">
        <v>205</v>
      </c>
      <c r="C171" s="80" t="s">
        <v>355</v>
      </c>
      <c r="D171" s="80"/>
      <c r="E171" s="42">
        <v>-2</v>
      </c>
      <c r="F171" s="104"/>
      <c r="G171" s="29" t="s">
        <v>23</v>
      </c>
      <c r="H171" s="126">
        <v>0</v>
      </c>
    </row>
    <row r="172" spans="1:8" x14ac:dyDescent="0.35">
      <c r="A172" s="9"/>
      <c r="B172" s="3" t="s">
        <v>825</v>
      </c>
      <c r="C172" s="80" t="s">
        <v>275</v>
      </c>
      <c r="D172" s="80"/>
      <c r="E172" s="42">
        <v>-2</v>
      </c>
      <c r="F172" s="104"/>
      <c r="G172" s="3" t="s">
        <v>179</v>
      </c>
      <c r="H172" s="126">
        <v>0</v>
      </c>
    </row>
    <row r="173" spans="1:8" x14ac:dyDescent="0.35">
      <c r="A173" s="9"/>
      <c r="C173" s="80"/>
      <c r="D173" s="80"/>
      <c r="E173" s="42"/>
      <c r="F173" s="104"/>
      <c r="H173" s="126"/>
    </row>
    <row r="174" spans="1:8" x14ac:dyDescent="0.35">
      <c r="A174" s="9" t="s">
        <v>872</v>
      </c>
      <c r="B174" s="3" t="s">
        <v>873</v>
      </c>
      <c r="C174" s="80" t="s">
        <v>370</v>
      </c>
      <c r="D174" s="80"/>
      <c r="E174" s="42">
        <v>-10</v>
      </c>
      <c r="F174" s="104"/>
      <c r="G174" s="3" t="s">
        <v>154</v>
      </c>
      <c r="H174" s="126">
        <v>0</v>
      </c>
    </row>
    <row r="175" spans="1:8" x14ac:dyDescent="0.35">
      <c r="A175" s="9" t="s">
        <v>870</v>
      </c>
      <c r="B175" s="3" t="s">
        <v>874</v>
      </c>
      <c r="C175" s="80" t="s">
        <v>169</v>
      </c>
      <c r="D175" s="80"/>
      <c r="E175" s="42">
        <v>-10</v>
      </c>
      <c r="F175" s="104"/>
      <c r="G175" s="3" t="s">
        <v>23</v>
      </c>
      <c r="H175" s="126">
        <v>0</v>
      </c>
    </row>
    <row r="176" spans="1:8" ht="16" thickBot="1" x14ac:dyDescent="0.4">
      <c r="A176" s="9"/>
      <c r="C176" s="80"/>
      <c r="D176" s="80"/>
      <c r="E176" s="42"/>
      <c r="F176" s="104"/>
      <c r="H176" s="126"/>
    </row>
    <row r="177" spans="1:10" s="39" customFormat="1" ht="16" thickBot="1" x14ac:dyDescent="0.4">
      <c r="A177" s="168" t="s">
        <v>875</v>
      </c>
      <c r="B177" s="94" t="s">
        <v>568</v>
      </c>
      <c r="C177" s="151"/>
      <c r="D177" s="150" t="s">
        <v>18</v>
      </c>
      <c r="E177" s="157">
        <f>SUM(E140:E174)</f>
        <v>-259</v>
      </c>
      <c r="F177" s="154"/>
      <c r="G177" s="236" t="s">
        <v>19</v>
      </c>
      <c r="H177" s="155">
        <f>SUM(H140:H175)</f>
        <v>307.48</v>
      </c>
      <c r="I177" s="156" t="s">
        <v>20</v>
      </c>
      <c r="J177" s="157">
        <f>SUM(E177,H177)</f>
        <v>48.480000000000018</v>
      </c>
    </row>
    <row r="178" spans="1:10" x14ac:dyDescent="0.35">
      <c r="A178" s="9"/>
      <c r="C178" s="80"/>
      <c r="D178" s="80"/>
      <c r="E178" s="42"/>
      <c r="F178" s="104"/>
      <c r="H178" s="126"/>
    </row>
    <row r="179" spans="1:10" x14ac:dyDescent="0.35">
      <c r="A179" s="9" t="s">
        <v>453</v>
      </c>
      <c r="B179" s="3" t="s">
        <v>876</v>
      </c>
      <c r="C179" s="80" t="s">
        <v>352</v>
      </c>
      <c r="D179" s="80"/>
      <c r="E179" s="42">
        <v>-10</v>
      </c>
      <c r="F179" s="104"/>
      <c r="G179" s="3" t="s">
        <v>877</v>
      </c>
      <c r="H179" s="126">
        <v>0</v>
      </c>
    </row>
    <row r="180" spans="1:10" x14ac:dyDescent="0.35">
      <c r="A180" s="9" t="s">
        <v>878</v>
      </c>
      <c r="B180" s="139" t="s">
        <v>879</v>
      </c>
      <c r="C180" s="174" t="s">
        <v>880</v>
      </c>
      <c r="D180" s="174"/>
      <c r="E180" s="221">
        <v>-10</v>
      </c>
      <c r="F180" s="176"/>
      <c r="G180" s="139" t="s">
        <v>881</v>
      </c>
      <c r="H180" s="177">
        <v>0</v>
      </c>
    </row>
    <row r="181" spans="1:10" x14ac:dyDescent="0.35">
      <c r="A181" s="9"/>
      <c r="C181" s="80"/>
      <c r="D181" s="80"/>
      <c r="E181" s="42"/>
      <c r="F181" s="104"/>
      <c r="H181" s="126"/>
    </row>
    <row r="182" spans="1:10" x14ac:dyDescent="0.35">
      <c r="A182" s="9" t="s">
        <v>882</v>
      </c>
      <c r="B182" s="3" t="s">
        <v>543</v>
      </c>
      <c r="C182" s="80" t="s">
        <v>249</v>
      </c>
      <c r="D182" s="80"/>
      <c r="E182" s="42">
        <v>-10</v>
      </c>
      <c r="F182" s="104"/>
      <c r="G182" s="3" t="s">
        <v>23</v>
      </c>
      <c r="H182" s="126">
        <v>0</v>
      </c>
    </row>
    <row r="183" spans="1:10" x14ac:dyDescent="0.35">
      <c r="A183" s="9" t="s">
        <v>883</v>
      </c>
      <c r="B183" s="3" t="s">
        <v>831</v>
      </c>
      <c r="C183" s="80" t="s">
        <v>391</v>
      </c>
      <c r="D183" s="80"/>
      <c r="E183" s="42">
        <v>-10</v>
      </c>
      <c r="F183" s="104"/>
      <c r="G183" s="3" t="s">
        <v>294</v>
      </c>
      <c r="H183" s="126">
        <v>0</v>
      </c>
    </row>
    <row r="184" spans="1:10" x14ac:dyDescent="0.35">
      <c r="A184" s="9"/>
      <c r="B184" s="3" t="s">
        <v>180</v>
      </c>
      <c r="C184" s="80" t="s">
        <v>380</v>
      </c>
      <c r="D184" s="80"/>
      <c r="E184" s="42">
        <v>-10</v>
      </c>
      <c r="F184" s="104"/>
      <c r="G184" s="3" t="s">
        <v>23</v>
      </c>
      <c r="H184" s="126">
        <v>0</v>
      </c>
    </row>
    <row r="185" spans="1:10" x14ac:dyDescent="0.35">
      <c r="A185" s="9"/>
      <c r="B185" s="3" t="s">
        <v>789</v>
      </c>
      <c r="C185" s="80" t="s">
        <v>302</v>
      </c>
      <c r="D185" s="80"/>
      <c r="E185" s="42">
        <v>-5</v>
      </c>
      <c r="F185" s="104"/>
      <c r="G185" s="3" t="s">
        <v>179</v>
      </c>
      <c r="H185" s="126">
        <v>0</v>
      </c>
    </row>
    <row r="186" spans="1:10" x14ac:dyDescent="0.35">
      <c r="A186" s="9"/>
      <c r="B186" s="3" t="s">
        <v>884</v>
      </c>
      <c r="C186" s="80" t="s">
        <v>206</v>
      </c>
      <c r="D186" s="80"/>
      <c r="E186" s="42">
        <v>-5</v>
      </c>
      <c r="F186" s="104"/>
      <c r="G186" s="3" t="s">
        <v>23</v>
      </c>
      <c r="H186" s="126">
        <v>0</v>
      </c>
    </row>
    <row r="187" spans="1:10" x14ac:dyDescent="0.35">
      <c r="A187" s="9"/>
      <c r="C187" s="80"/>
      <c r="D187" s="80"/>
      <c r="E187" s="42"/>
      <c r="F187" s="104"/>
      <c r="H187" s="126"/>
    </row>
    <row r="188" spans="1:10" x14ac:dyDescent="0.35">
      <c r="A188" s="9" t="s">
        <v>885</v>
      </c>
      <c r="B188" s="3" t="s">
        <v>242</v>
      </c>
      <c r="C188" s="80" t="s">
        <v>380</v>
      </c>
      <c r="D188" s="80"/>
      <c r="E188" s="42">
        <v>-10</v>
      </c>
      <c r="F188" s="104"/>
      <c r="G188" s="3" t="s">
        <v>34</v>
      </c>
      <c r="H188" s="126">
        <v>0</v>
      </c>
    </row>
    <row r="189" spans="1:10" x14ac:dyDescent="0.35">
      <c r="A189" s="9" t="s">
        <v>886</v>
      </c>
      <c r="B189" s="3" t="s">
        <v>887</v>
      </c>
      <c r="C189" s="80" t="s">
        <v>249</v>
      </c>
      <c r="D189" s="80"/>
      <c r="E189" s="42">
        <v>-10</v>
      </c>
      <c r="F189" s="104"/>
      <c r="G189" s="3" t="s">
        <v>23</v>
      </c>
      <c r="H189" s="126">
        <v>0</v>
      </c>
    </row>
    <row r="190" spans="1:10" x14ac:dyDescent="0.35">
      <c r="A190" s="9"/>
      <c r="B190" s="3" t="s">
        <v>101</v>
      </c>
      <c r="C190" s="80" t="s">
        <v>324</v>
      </c>
      <c r="D190" s="80"/>
      <c r="E190" s="42">
        <v>-5</v>
      </c>
      <c r="F190" s="104"/>
      <c r="G190" s="3" t="s">
        <v>521</v>
      </c>
      <c r="H190" s="126">
        <v>0</v>
      </c>
    </row>
    <row r="191" spans="1:10" x14ac:dyDescent="0.35">
      <c r="A191" s="9"/>
      <c r="B191" s="139" t="s">
        <v>888</v>
      </c>
      <c r="C191" s="174" t="s">
        <v>249</v>
      </c>
      <c r="D191" s="174"/>
      <c r="E191" s="221">
        <v>-10</v>
      </c>
      <c r="F191" s="176"/>
      <c r="G191" s="139" t="s">
        <v>34</v>
      </c>
      <c r="H191" s="177">
        <v>0</v>
      </c>
    </row>
    <row r="192" spans="1:10" ht="16" thickBot="1" x14ac:dyDescent="0.4">
      <c r="A192" s="9"/>
      <c r="C192" s="80"/>
      <c r="D192" s="80"/>
      <c r="E192" s="42"/>
      <c r="F192" s="104"/>
      <c r="H192" s="126"/>
    </row>
    <row r="193" spans="1:8" ht="16" thickBot="1" x14ac:dyDescent="0.4">
      <c r="A193" s="9" t="s">
        <v>889</v>
      </c>
      <c r="B193" s="118" t="s">
        <v>707</v>
      </c>
      <c r="C193" s="130" t="s">
        <v>249</v>
      </c>
      <c r="D193" s="130"/>
      <c r="E193" s="116">
        <v>-10</v>
      </c>
      <c r="F193" s="114" t="s">
        <v>63</v>
      </c>
      <c r="G193" s="115" t="s">
        <v>39</v>
      </c>
      <c r="H193" s="132">
        <v>27.5</v>
      </c>
    </row>
    <row r="194" spans="1:8" x14ac:dyDescent="0.35">
      <c r="A194" s="9" t="s">
        <v>890</v>
      </c>
      <c r="B194" s="3" t="s">
        <v>672</v>
      </c>
      <c r="C194" s="80" t="s">
        <v>189</v>
      </c>
      <c r="D194" s="80"/>
      <c r="E194" s="42">
        <v>-10</v>
      </c>
      <c r="F194" s="104"/>
      <c r="G194" s="3" t="s">
        <v>613</v>
      </c>
      <c r="H194" s="126">
        <v>0</v>
      </c>
    </row>
    <row r="195" spans="1:8" x14ac:dyDescent="0.35">
      <c r="A195" s="9"/>
      <c r="B195" s="139" t="s">
        <v>891</v>
      </c>
      <c r="C195" s="174" t="s">
        <v>197</v>
      </c>
      <c r="D195" s="174"/>
      <c r="E195" s="221">
        <v>-10</v>
      </c>
      <c r="F195" s="176"/>
      <c r="G195" s="139" t="s">
        <v>263</v>
      </c>
      <c r="H195" s="177">
        <v>0</v>
      </c>
    </row>
    <row r="196" spans="1:8" x14ac:dyDescent="0.35">
      <c r="A196" s="9"/>
      <c r="C196" s="80"/>
      <c r="D196" s="80"/>
      <c r="E196" s="42"/>
      <c r="F196" s="104"/>
      <c r="H196" s="126"/>
    </row>
    <row r="197" spans="1:8" x14ac:dyDescent="0.35">
      <c r="A197" s="9" t="s">
        <v>892</v>
      </c>
      <c r="B197" s="3" t="s">
        <v>14</v>
      </c>
      <c r="C197" s="80" t="s">
        <v>186</v>
      </c>
      <c r="D197" s="80"/>
      <c r="E197" s="42">
        <v>-10</v>
      </c>
      <c r="F197" s="104"/>
      <c r="G197" s="3" t="s">
        <v>23</v>
      </c>
      <c r="H197" s="126">
        <v>0</v>
      </c>
    </row>
    <row r="198" spans="1:8" x14ac:dyDescent="0.35">
      <c r="A198" s="9" t="s">
        <v>893</v>
      </c>
      <c r="B198" s="3" t="s">
        <v>894</v>
      </c>
      <c r="C198" s="80" t="s">
        <v>6</v>
      </c>
      <c r="D198" s="80"/>
      <c r="E198" s="42">
        <v>-10</v>
      </c>
      <c r="F198" s="104"/>
      <c r="G198" s="3" t="s">
        <v>895</v>
      </c>
      <c r="H198" s="126">
        <v>0</v>
      </c>
    </row>
    <row r="199" spans="1:8" ht="16" thickBot="1" x14ac:dyDescent="0.4">
      <c r="A199" s="9"/>
      <c r="C199" s="80"/>
      <c r="D199" s="80"/>
      <c r="E199" s="42"/>
      <c r="F199" s="104"/>
      <c r="H199" s="126"/>
    </row>
    <row r="200" spans="1:8" ht="16" thickBot="1" x14ac:dyDescent="0.4">
      <c r="A200" s="9" t="s">
        <v>896</v>
      </c>
      <c r="B200" s="119" t="s">
        <v>897</v>
      </c>
      <c r="C200" s="140" t="s">
        <v>169</v>
      </c>
      <c r="D200" s="140"/>
      <c r="E200" s="122">
        <v>-10</v>
      </c>
      <c r="F200" s="123" t="s">
        <v>164</v>
      </c>
      <c r="G200" s="121" t="s">
        <v>2</v>
      </c>
      <c r="H200" s="142">
        <v>250</v>
      </c>
    </row>
    <row r="201" spans="1:8" x14ac:dyDescent="0.35">
      <c r="A201" s="9" t="s">
        <v>893</v>
      </c>
      <c r="B201" s="3" t="s">
        <v>898</v>
      </c>
      <c r="C201" s="80" t="s">
        <v>6</v>
      </c>
      <c r="D201" s="80"/>
      <c r="E201" s="42">
        <v>-10</v>
      </c>
      <c r="F201" s="104"/>
      <c r="H201" s="126"/>
    </row>
    <row r="202" spans="1:8" x14ac:dyDescent="0.35">
      <c r="A202" s="9"/>
      <c r="B202" s="3" t="s">
        <v>735</v>
      </c>
      <c r="C202" s="80" t="s">
        <v>6</v>
      </c>
      <c r="D202" s="80"/>
      <c r="E202" s="42">
        <v>-10</v>
      </c>
      <c r="F202" s="104"/>
      <c r="H202" s="126"/>
    </row>
    <row r="203" spans="1:8" x14ac:dyDescent="0.35">
      <c r="A203" s="9"/>
      <c r="C203" s="80"/>
      <c r="D203" s="80"/>
      <c r="E203" s="42"/>
      <c r="F203" s="104"/>
      <c r="H203" s="126"/>
    </row>
    <row r="204" spans="1:8" x14ac:dyDescent="0.35">
      <c r="A204" s="9" t="s">
        <v>899</v>
      </c>
      <c r="B204" s="3" t="s">
        <v>900</v>
      </c>
      <c r="C204" s="80"/>
      <c r="D204" s="80"/>
      <c r="E204" s="42">
        <v>-10</v>
      </c>
      <c r="F204" s="104"/>
      <c r="H204" s="126"/>
    </row>
    <row r="205" spans="1:8" x14ac:dyDescent="0.35">
      <c r="A205" s="9" t="s">
        <v>901</v>
      </c>
      <c r="B205" s="3" t="s">
        <v>902</v>
      </c>
      <c r="C205" s="80"/>
      <c r="D205" s="80"/>
      <c r="E205" s="42">
        <v>-10</v>
      </c>
      <c r="F205" s="104"/>
      <c r="H205" s="126"/>
    </row>
    <row r="206" spans="1:8" x14ac:dyDescent="0.35">
      <c r="A206" s="9"/>
      <c r="C206" s="80"/>
      <c r="D206" s="80"/>
      <c r="E206" s="42"/>
      <c r="F206" s="104"/>
      <c r="H206" s="126"/>
    </row>
    <row r="207" spans="1:8" ht="16" thickBot="1" x14ac:dyDescent="0.4">
      <c r="A207" s="9" t="s">
        <v>903</v>
      </c>
      <c r="B207" s="3" t="s">
        <v>28</v>
      </c>
      <c r="C207" s="80" t="s">
        <v>169</v>
      </c>
      <c r="D207" s="80"/>
      <c r="E207" s="42">
        <v>-10</v>
      </c>
      <c r="F207" s="104"/>
      <c r="G207" s="3" t="s">
        <v>895</v>
      </c>
      <c r="H207" s="126"/>
    </row>
    <row r="208" spans="1:8" ht="16" thickBot="1" x14ac:dyDescent="0.4">
      <c r="A208" s="9" t="s">
        <v>901</v>
      </c>
      <c r="B208" s="118" t="s">
        <v>904</v>
      </c>
      <c r="C208" s="130" t="s">
        <v>249</v>
      </c>
      <c r="D208" s="130"/>
      <c r="E208" s="116">
        <v>-10</v>
      </c>
      <c r="F208" s="114" t="s">
        <v>63</v>
      </c>
      <c r="G208" s="115" t="s">
        <v>39</v>
      </c>
      <c r="H208" s="132">
        <v>67.52</v>
      </c>
    </row>
    <row r="209" spans="1:10" ht="16" thickBot="1" x14ac:dyDescent="0.4">
      <c r="A209" s="9"/>
      <c r="B209" s="193" t="s">
        <v>905</v>
      </c>
      <c r="C209" s="194" t="s">
        <v>197</v>
      </c>
      <c r="D209" s="194"/>
      <c r="E209" s="237">
        <v>-10</v>
      </c>
      <c r="F209" s="196" t="s">
        <v>63</v>
      </c>
      <c r="G209" s="197" t="s">
        <v>194</v>
      </c>
      <c r="H209" s="198">
        <v>36.21</v>
      </c>
    </row>
    <row r="210" spans="1:10" x14ac:dyDescent="0.35">
      <c r="A210" s="9"/>
      <c r="B210" s="3" t="s">
        <v>301</v>
      </c>
      <c r="C210" s="80" t="s">
        <v>355</v>
      </c>
      <c r="D210" s="80"/>
      <c r="E210" s="42">
        <v>-5</v>
      </c>
      <c r="F210" s="104"/>
      <c r="G210" s="3" t="s">
        <v>23</v>
      </c>
      <c r="H210" s="126"/>
    </row>
    <row r="211" spans="1:10" x14ac:dyDescent="0.35">
      <c r="A211" s="9"/>
      <c r="C211" s="80"/>
      <c r="D211" s="80"/>
      <c r="E211" s="42"/>
      <c r="F211" s="104"/>
      <c r="H211" s="126"/>
    </row>
    <row r="212" spans="1:10" ht="16" thickBot="1" x14ac:dyDescent="0.4">
      <c r="A212" s="9" t="s">
        <v>906</v>
      </c>
      <c r="B212" s="3" t="s">
        <v>907</v>
      </c>
      <c r="C212" s="80" t="s">
        <v>169</v>
      </c>
      <c r="D212" s="80"/>
      <c r="E212" s="42">
        <v>-10</v>
      </c>
      <c r="F212" s="104"/>
      <c r="G212" s="3" t="s">
        <v>34</v>
      </c>
      <c r="H212" s="126">
        <v>0</v>
      </c>
    </row>
    <row r="213" spans="1:10" ht="16" thickBot="1" x14ac:dyDescent="0.4">
      <c r="A213" s="9" t="s">
        <v>908</v>
      </c>
      <c r="B213" s="119" t="s">
        <v>909</v>
      </c>
      <c r="C213" s="140" t="s">
        <v>249</v>
      </c>
      <c r="D213" s="140"/>
      <c r="E213" s="122">
        <v>-10</v>
      </c>
      <c r="F213" s="123" t="s">
        <v>2</v>
      </c>
      <c r="G213" s="121" t="s">
        <v>3</v>
      </c>
      <c r="H213" s="142">
        <v>310</v>
      </c>
    </row>
    <row r="214" spans="1:10" ht="16" thickBot="1" x14ac:dyDescent="0.4">
      <c r="A214" s="9"/>
      <c r="B214" s="193" t="s">
        <v>789</v>
      </c>
      <c r="C214" s="194" t="s">
        <v>302</v>
      </c>
      <c r="D214" s="194"/>
      <c r="E214" s="237">
        <v>-10</v>
      </c>
      <c r="F214" s="196" t="s">
        <v>38</v>
      </c>
      <c r="G214" s="197" t="s">
        <v>73</v>
      </c>
      <c r="H214" s="198">
        <v>226.85</v>
      </c>
    </row>
    <row r="215" spans="1:10" ht="16" thickBot="1" x14ac:dyDescent="0.4">
      <c r="A215" s="9"/>
      <c r="B215" s="39"/>
      <c r="C215" s="158"/>
      <c r="D215" s="158"/>
      <c r="E215" s="161"/>
      <c r="F215" s="81"/>
      <c r="G215" s="39"/>
      <c r="H215" s="160"/>
    </row>
    <row r="216" spans="1:10" ht="16" thickBot="1" x14ac:dyDescent="0.4">
      <c r="A216" s="9" t="s">
        <v>910</v>
      </c>
      <c r="B216" s="118" t="s">
        <v>229</v>
      </c>
      <c r="C216" s="130" t="s">
        <v>197</v>
      </c>
      <c r="D216" s="130"/>
      <c r="E216" s="116">
        <v>-10</v>
      </c>
      <c r="F216" s="114" t="s">
        <v>38</v>
      </c>
      <c r="G216" s="115" t="s">
        <v>39</v>
      </c>
      <c r="H216" s="132">
        <v>38</v>
      </c>
    </row>
    <row r="217" spans="1:10" x14ac:dyDescent="0.35">
      <c r="A217" s="9" t="s">
        <v>908</v>
      </c>
      <c r="B217" s="3" t="s">
        <v>911</v>
      </c>
      <c r="C217" s="80" t="s">
        <v>324</v>
      </c>
      <c r="D217" s="80"/>
      <c r="E217" s="42">
        <v>-10</v>
      </c>
      <c r="F217" s="104"/>
      <c r="G217" s="3" t="s">
        <v>71</v>
      </c>
      <c r="H217" s="126">
        <v>0</v>
      </c>
    </row>
    <row r="218" spans="1:10" x14ac:dyDescent="0.35">
      <c r="A218" s="9"/>
      <c r="B218" s="3" t="s">
        <v>815</v>
      </c>
      <c r="C218" s="80" t="s">
        <v>302</v>
      </c>
      <c r="D218" s="80"/>
      <c r="E218" s="42">
        <v>-10</v>
      </c>
      <c r="F218" s="104"/>
      <c r="G218" s="3" t="s">
        <v>86</v>
      </c>
      <c r="H218" s="126">
        <v>0</v>
      </c>
    </row>
    <row r="219" spans="1:10" ht="16" thickBot="1" x14ac:dyDescent="0.4">
      <c r="A219" s="9"/>
      <c r="C219" s="80"/>
      <c r="D219" s="80"/>
      <c r="E219" s="42"/>
      <c r="F219" s="104"/>
      <c r="H219" s="126"/>
    </row>
    <row r="220" spans="1:10" s="39" customFormat="1" ht="16" thickBot="1" x14ac:dyDescent="0.4">
      <c r="A220" s="168" t="s">
        <v>912</v>
      </c>
      <c r="B220" s="94" t="s">
        <v>608</v>
      </c>
      <c r="C220" s="151"/>
      <c r="D220" s="150" t="s">
        <v>18</v>
      </c>
      <c r="E220" s="157">
        <f>SUM(E179:E218)</f>
        <v>-290</v>
      </c>
      <c r="F220" s="154"/>
      <c r="G220" s="236" t="s">
        <v>19</v>
      </c>
      <c r="H220" s="155">
        <f>SUM(H179:H218)</f>
        <v>956.08</v>
      </c>
      <c r="I220" s="156" t="s">
        <v>20</v>
      </c>
      <c r="J220" s="157">
        <f>SUM(E220,H220)</f>
        <v>666.08</v>
      </c>
    </row>
    <row r="221" spans="1:10" ht="16" thickBot="1" x14ac:dyDescent="0.4">
      <c r="A221" s="9"/>
      <c r="C221" s="80"/>
      <c r="D221" s="80"/>
      <c r="E221" s="42"/>
      <c r="F221" s="104"/>
      <c r="H221" s="126"/>
    </row>
    <row r="222" spans="1:10" ht="16" thickBot="1" x14ac:dyDescent="0.4">
      <c r="A222" s="9" t="s">
        <v>913</v>
      </c>
      <c r="B222" s="119" t="s">
        <v>914</v>
      </c>
      <c r="C222" s="140" t="s">
        <v>380</v>
      </c>
      <c r="D222" s="140"/>
      <c r="E222" s="122">
        <v>-10</v>
      </c>
      <c r="F222" s="123" t="s">
        <v>2</v>
      </c>
      <c r="G222" s="121" t="s">
        <v>104</v>
      </c>
      <c r="H222" s="142">
        <v>178</v>
      </c>
    </row>
    <row r="223" spans="1:10" x14ac:dyDescent="0.35">
      <c r="A223" s="9" t="s">
        <v>915</v>
      </c>
      <c r="B223" s="3" t="s">
        <v>916</v>
      </c>
      <c r="C223" s="80" t="s">
        <v>309</v>
      </c>
      <c r="D223" s="80"/>
      <c r="E223" s="42">
        <v>-10</v>
      </c>
      <c r="F223" s="104"/>
      <c r="G223" s="3" t="s">
        <v>34</v>
      </c>
      <c r="H223" s="126">
        <v>0</v>
      </c>
    </row>
    <row r="224" spans="1:10" x14ac:dyDescent="0.35">
      <c r="A224" s="9"/>
      <c r="B224" s="3" t="s">
        <v>917</v>
      </c>
      <c r="C224" s="80" t="s">
        <v>711</v>
      </c>
      <c r="D224" s="80"/>
      <c r="E224" s="42">
        <v>-10</v>
      </c>
      <c r="F224" s="104"/>
      <c r="G224" s="3" t="s">
        <v>23</v>
      </c>
      <c r="H224" s="126">
        <v>0</v>
      </c>
    </row>
    <row r="225" spans="1:8" x14ac:dyDescent="0.35">
      <c r="A225" s="9"/>
      <c r="C225" s="80"/>
      <c r="D225" s="80"/>
      <c r="E225" s="42"/>
      <c r="F225" s="104"/>
      <c r="H225" s="126"/>
    </row>
    <row r="226" spans="1:8" x14ac:dyDescent="0.35">
      <c r="A226" s="9" t="s">
        <v>918</v>
      </c>
      <c r="B226" s="3" t="s">
        <v>809</v>
      </c>
      <c r="C226" s="80" t="s">
        <v>249</v>
      </c>
      <c r="D226" s="80"/>
      <c r="E226" s="42">
        <v>-10</v>
      </c>
      <c r="F226" s="104"/>
      <c r="G226" s="3" t="s">
        <v>919</v>
      </c>
      <c r="H226" s="126">
        <v>0</v>
      </c>
    </row>
    <row r="227" spans="1:8" x14ac:dyDescent="0.35">
      <c r="A227" s="9" t="s">
        <v>915</v>
      </c>
      <c r="B227" s="3" t="s">
        <v>920</v>
      </c>
      <c r="C227" s="80" t="s">
        <v>206</v>
      </c>
      <c r="D227" s="80"/>
      <c r="E227" s="42">
        <v>-5</v>
      </c>
      <c r="F227" s="104"/>
      <c r="G227" s="3" t="s">
        <v>23</v>
      </c>
      <c r="H227" s="126">
        <v>0</v>
      </c>
    </row>
    <row r="228" spans="1:8" x14ac:dyDescent="0.35">
      <c r="A228" s="9"/>
      <c r="B228" s="3" t="s">
        <v>921</v>
      </c>
      <c r="C228" s="80" t="s">
        <v>355</v>
      </c>
      <c r="D228" s="80"/>
      <c r="E228" s="42">
        <v>-5</v>
      </c>
      <c r="F228" s="104"/>
      <c r="G228" s="3" t="s">
        <v>697</v>
      </c>
      <c r="H228" s="126">
        <v>0</v>
      </c>
    </row>
    <row r="229" spans="1:8" x14ac:dyDescent="0.35">
      <c r="A229" s="9"/>
      <c r="C229" s="80"/>
      <c r="D229" s="80"/>
      <c r="E229" s="42"/>
      <c r="F229" s="104"/>
      <c r="H229" s="126"/>
    </row>
    <row r="230" spans="1:8" x14ac:dyDescent="0.35">
      <c r="A230" s="9" t="s">
        <v>922</v>
      </c>
      <c r="B230" s="3" t="s">
        <v>488</v>
      </c>
      <c r="C230" s="80" t="s">
        <v>343</v>
      </c>
      <c r="D230" s="80"/>
      <c r="E230" s="42">
        <v>-10</v>
      </c>
      <c r="F230" s="104"/>
      <c r="G230" s="3" t="s">
        <v>23</v>
      </c>
      <c r="H230" s="126">
        <v>0</v>
      </c>
    </row>
    <row r="231" spans="1:8" ht="16" thickBot="1" x14ac:dyDescent="0.4">
      <c r="A231" s="9" t="s">
        <v>923</v>
      </c>
      <c r="B231" s="3" t="s">
        <v>253</v>
      </c>
      <c r="C231" s="80" t="s">
        <v>169</v>
      </c>
      <c r="D231" s="80"/>
      <c r="E231" s="42">
        <v>-10</v>
      </c>
      <c r="F231" s="104"/>
      <c r="G231" s="3" t="s">
        <v>92</v>
      </c>
      <c r="H231" s="126">
        <v>0</v>
      </c>
    </row>
    <row r="232" spans="1:8" ht="16" thickBot="1" x14ac:dyDescent="0.4">
      <c r="A232" s="9"/>
      <c r="B232" s="118" t="s">
        <v>180</v>
      </c>
      <c r="C232" s="130" t="s">
        <v>249</v>
      </c>
      <c r="D232" s="130"/>
      <c r="E232" s="116">
        <v>-10</v>
      </c>
      <c r="F232" s="114" t="s">
        <v>38</v>
      </c>
      <c r="G232" s="115" t="s">
        <v>73</v>
      </c>
      <c r="H232" s="132">
        <v>55</v>
      </c>
    </row>
    <row r="233" spans="1:8" x14ac:dyDescent="0.35">
      <c r="A233" s="9"/>
      <c r="B233" s="3" t="s">
        <v>5</v>
      </c>
      <c r="C233" s="80" t="s">
        <v>189</v>
      </c>
      <c r="D233" s="80"/>
      <c r="E233" s="42">
        <v>-10</v>
      </c>
      <c r="F233" s="104"/>
      <c r="G233" s="3" t="s">
        <v>43</v>
      </c>
      <c r="H233" s="126">
        <v>0</v>
      </c>
    </row>
    <row r="234" spans="1:8" ht="16" thickBot="1" x14ac:dyDescent="0.4">
      <c r="A234" s="9"/>
      <c r="B234" s="3" t="s">
        <v>314</v>
      </c>
      <c r="C234" s="80" t="s">
        <v>189</v>
      </c>
      <c r="D234" s="80"/>
      <c r="E234" s="42">
        <v>-10</v>
      </c>
      <c r="F234" s="104"/>
      <c r="G234" s="3" t="s">
        <v>60</v>
      </c>
      <c r="H234" s="126">
        <v>0</v>
      </c>
    </row>
    <row r="235" spans="1:8" ht="16" thickBot="1" x14ac:dyDescent="0.4">
      <c r="A235" s="9"/>
      <c r="B235" s="118" t="s">
        <v>831</v>
      </c>
      <c r="C235" s="130" t="s">
        <v>302</v>
      </c>
      <c r="D235" s="130"/>
      <c r="E235" s="116">
        <v>-10</v>
      </c>
      <c r="F235" s="114" t="s">
        <v>38</v>
      </c>
      <c r="G235" s="115" t="s">
        <v>39</v>
      </c>
      <c r="H235" s="132">
        <v>85</v>
      </c>
    </row>
    <row r="236" spans="1:8" x14ac:dyDescent="0.35">
      <c r="A236" s="9"/>
      <c r="B236" s="3" t="s">
        <v>789</v>
      </c>
      <c r="C236" s="80" t="s">
        <v>549</v>
      </c>
      <c r="D236" s="80"/>
      <c r="E236" s="42">
        <v>-10</v>
      </c>
      <c r="F236" s="104"/>
      <c r="G236" s="3" t="s">
        <v>157</v>
      </c>
      <c r="H236" s="126">
        <v>0</v>
      </c>
    </row>
    <row r="237" spans="1:8" x14ac:dyDescent="0.35">
      <c r="A237" s="9"/>
      <c r="B237" s="3" t="s">
        <v>10</v>
      </c>
      <c r="C237" s="80" t="s">
        <v>549</v>
      </c>
      <c r="D237" s="80"/>
      <c r="E237" s="42">
        <v>-10</v>
      </c>
      <c r="F237" s="104"/>
      <c r="G237" s="3" t="s">
        <v>71</v>
      </c>
      <c r="H237" s="126">
        <v>0</v>
      </c>
    </row>
    <row r="238" spans="1:8" x14ac:dyDescent="0.35">
      <c r="A238" s="9"/>
      <c r="B238" s="3" t="s">
        <v>809</v>
      </c>
      <c r="C238" s="80" t="s">
        <v>549</v>
      </c>
      <c r="D238" s="80"/>
      <c r="E238" s="42">
        <v>-10</v>
      </c>
      <c r="F238" s="104"/>
      <c r="G238" s="3" t="s">
        <v>23</v>
      </c>
      <c r="H238" s="126">
        <v>0</v>
      </c>
    </row>
    <row r="239" spans="1:8" x14ac:dyDescent="0.35">
      <c r="A239" s="9"/>
      <c r="B239" s="3" t="s">
        <v>82</v>
      </c>
      <c r="C239" s="80" t="s">
        <v>319</v>
      </c>
      <c r="D239" s="80"/>
      <c r="E239" s="42">
        <v>-10</v>
      </c>
      <c r="F239" s="104"/>
      <c r="G239" s="3" t="s">
        <v>71</v>
      </c>
      <c r="H239" s="126">
        <v>0</v>
      </c>
    </row>
    <row r="240" spans="1:8" x14ac:dyDescent="0.35">
      <c r="A240" s="9"/>
      <c r="B240" s="3" t="s">
        <v>51</v>
      </c>
      <c r="C240" s="80" t="s">
        <v>386</v>
      </c>
      <c r="D240" s="80"/>
      <c r="E240" s="42">
        <v>-10</v>
      </c>
      <c r="F240" s="104"/>
      <c r="G240" s="3" t="s">
        <v>23</v>
      </c>
      <c r="H240" s="126">
        <v>0</v>
      </c>
    </row>
    <row r="241" spans="1:10" x14ac:dyDescent="0.35">
      <c r="A241" s="9"/>
      <c r="C241" s="80"/>
      <c r="D241" s="80"/>
      <c r="E241" s="42"/>
      <c r="F241" s="104"/>
      <c r="H241" s="126"/>
    </row>
    <row r="242" spans="1:10" ht="16" thickBot="1" x14ac:dyDescent="0.4">
      <c r="A242" s="9" t="s">
        <v>924</v>
      </c>
      <c r="B242" s="3" t="s">
        <v>97</v>
      </c>
      <c r="C242" s="80" t="s">
        <v>309</v>
      </c>
      <c r="D242" s="80"/>
      <c r="E242" s="42">
        <v>-10</v>
      </c>
      <c r="F242" s="104"/>
      <c r="G242" s="3" t="s">
        <v>23</v>
      </c>
      <c r="H242" s="126">
        <v>0</v>
      </c>
    </row>
    <row r="243" spans="1:10" ht="16" thickBot="1" x14ac:dyDescent="0.4">
      <c r="A243" s="9" t="s">
        <v>925</v>
      </c>
      <c r="B243" s="119" t="s">
        <v>374</v>
      </c>
      <c r="C243" s="140" t="s">
        <v>309</v>
      </c>
      <c r="D243" s="140"/>
      <c r="E243" s="122">
        <v>-10</v>
      </c>
      <c r="F243" s="123" t="s">
        <v>164</v>
      </c>
      <c r="G243" s="121" t="s">
        <v>2</v>
      </c>
      <c r="H243" s="142">
        <v>214</v>
      </c>
    </row>
    <row r="244" spans="1:10" x14ac:dyDescent="0.35">
      <c r="A244" s="9"/>
      <c r="B244" s="3" t="s">
        <v>926</v>
      </c>
      <c r="C244" s="80" t="s">
        <v>391</v>
      </c>
      <c r="D244" s="80"/>
      <c r="E244" s="42">
        <v>-10</v>
      </c>
      <c r="F244" s="104"/>
      <c r="G244" s="3" t="s">
        <v>7</v>
      </c>
      <c r="H244" s="126">
        <v>0</v>
      </c>
    </row>
    <row r="245" spans="1:10" x14ac:dyDescent="0.35">
      <c r="A245" s="9"/>
      <c r="B245" s="3" t="s">
        <v>362</v>
      </c>
      <c r="C245" s="80" t="s">
        <v>189</v>
      </c>
      <c r="D245" s="80"/>
      <c r="E245" s="42">
        <v>-10</v>
      </c>
      <c r="F245" s="104"/>
      <c r="G245" s="3" t="s">
        <v>376</v>
      </c>
      <c r="H245" s="126">
        <v>0</v>
      </c>
    </row>
    <row r="246" spans="1:10" x14ac:dyDescent="0.35">
      <c r="A246" s="9"/>
      <c r="C246" s="80"/>
      <c r="D246" s="80"/>
      <c r="E246" s="42"/>
      <c r="F246" s="104"/>
      <c r="H246" s="126"/>
    </row>
    <row r="247" spans="1:10" ht="16" thickBot="1" x14ac:dyDescent="0.4">
      <c r="A247" s="9" t="s">
        <v>927</v>
      </c>
      <c r="B247" s="3" t="s">
        <v>916</v>
      </c>
      <c r="C247" s="80" t="s">
        <v>324</v>
      </c>
      <c r="D247" s="80"/>
      <c r="E247" s="42">
        <v>-10</v>
      </c>
      <c r="F247" s="104"/>
      <c r="G247" s="3" t="s">
        <v>179</v>
      </c>
      <c r="H247" s="126">
        <v>0</v>
      </c>
    </row>
    <row r="248" spans="1:10" ht="16" thickBot="1" x14ac:dyDescent="0.4">
      <c r="A248" s="9" t="s">
        <v>925</v>
      </c>
      <c r="B248" s="118" t="s">
        <v>928</v>
      </c>
      <c r="C248" s="130" t="s">
        <v>767</v>
      </c>
      <c r="D248" s="130"/>
      <c r="E248" s="116">
        <v>-10</v>
      </c>
      <c r="F248" s="114" t="s">
        <v>63</v>
      </c>
      <c r="G248" s="115" t="s">
        <v>929</v>
      </c>
      <c r="H248" s="132">
        <v>47.5</v>
      </c>
    </row>
    <row r="249" spans="1:10" ht="16" thickBot="1" x14ac:dyDescent="0.4">
      <c r="A249" s="9"/>
      <c r="B249" s="118" t="s">
        <v>930</v>
      </c>
      <c r="C249" s="130" t="s">
        <v>549</v>
      </c>
      <c r="D249" s="130"/>
      <c r="E249" s="116">
        <v>-10</v>
      </c>
      <c r="F249" s="114" t="s">
        <v>63</v>
      </c>
      <c r="G249" s="115" t="s">
        <v>931</v>
      </c>
      <c r="H249" s="132">
        <v>0</v>
      </c>
    </row>
    <row r="250" spans="1:10" x14ac:dyDescent="0.35">
      <c r="A250" s="9"/>
      <c r="B250" s="3" t="s">
        <v>932</v>
      </c>
      <c r="C250" s="80" t="s">
        <v>386</v>
      </c>
      <c r="D250" s="80"/>
      <c r="E250" s="42">
        <v>-5</v>
      </c>
      <c r="F250" s="104"/>
      <c r="G250" s="3" t="s">
        <v>23</v>
      </c>
      <c r="H250" s="126">
        <v>0</v>
      </c>
    </row>
    <row r="251" spans="1:10" x14ac:dyDescent="0.35">
      <c r="A251" s="9"/>
      <c r="B251" s="3" t="s">
        <v>153</v>
      </c>
      <c r="C251" s="170" t="s">
        <v>386</v>
      </c>
      <c r="D251" s="170"/>
      <c r="E251" s="239">
        <v>-5</v>
      </c>
      <c r="F251" s="172"/>
      <c r="G251" s="29" t="s">
        <v>23</v>
      </c>
      <c r="H251" s="173">
        <v>0</v>
      </c>
    </row>
    <row r="252" spans="1:10" ht="16" thickBot="1" x14ac:dyDescent="0.4">
      <c r="A252" s="248"/>
      <c r="B252" s="5"/>
      <c r="C252" s="174"/>
      <c r="D252" s="127"/>
      <c r="E252" s="219"/>
      <c r="F252" s="6"/>
      <c r="G252" s="249"/>
      <c r="H252" s="129"/>
      <c r="I252" s="5"/>
      <c r="J252" s="5"/>
    </row>
    <row r="253" spans="1:10" s="39" customFormat="1" ht="16" thickBot="1" x14ac:dyDescent="0.4">
      <c r="A253" s="168" t="s">
        <v>933</v>
      </c>
      <c r="B253" s="94" t="s">
        <v>648</v>
      </c>
      <c r="C253" s="151"/>
      <c r="D253" s="150" t="s">
        <v>18</v>
      </c>
      <c r="E253" s="157">
        <f>SUM(E222:E251)</f>
        <v>-240</v>
      </c>
      <c r="F253" s="154"/>
      <c r="G253" s="236" t="s">
        <v>19</v>
      </c>
      <c r="H253" s="155">
        <f>SUM(H222:H251)</f>
        <v>579.5</v>
      </c>
      <c r="I253" s="156" t="s">
        <v>20</v>
      </c>
      <c r="J253" s="157">
        <f>SUM(E253,H253)</f>
        <v>339.5</v>
      </c>
    </row>
    <row r="254" spans="1:10" x14ac:dyDescent="0.35">
      <c r="A254" s="9"/>
      <c r="C254" s="80"/>
      <c r="D254" s="80"/>
      <c r="E254" s="42"/>
      <c r="F254" s="104"/>
      <c r="H254" s="126"/>
    </row>
    <row r="255" spans="1:10" ht="16" thickBot="1" x14ac:dyDescent="0.4">
      <c r="A255" s="9" t="s">
        <v>934</v>
      </c>
      <c r="B255" s="3" t="s">
        <v>443</v>
      </c>
      <c r="C255" s="80" t="s">
        <v>380</v>
      </c>
      <c r="D255" s="80"/>
      <c r="E255" s="42">
        <v>-10</v>
      </c>
      <c r="F255" s="104"/>
      <c r="G255" s="3" t="s">
        <v>23</v>
      </c>
      <c r="H255" s="126">
        <v>0</v>
      </c>
    </row>
    <row r="256" spans="1:10" ht="16" thickBot="1" x14ac:dyDescent="0.4">
      <c r="A256" s="9" t="s">
        <v>935</v>
      </c>
      <c r="B256" s="118" t="s">
        <v>936</v>
      </c>
      <c r="C256" s="130" t="s">
        <v>324</v>
      </c>
      <c r="D256" s="130"/>
      <c r="E256" s="116">
        <v>-10</v>
      </c>
      <c r="F256" s="114" t="s">
        <v>63</v>
      </c>
      <c r="G256" s="115" t="s">
        <v>194</v>
      </c>
      <c r="H256" s="132">
        <v>37.5</v>
      </c>
    </row>
    <row r="257" spans="1:8" x14ac:dyDescent="0.35">
      <c r="A257" s="9"/>
      <c r="B257" s="3" t="s">
        <v>792</v>
      </c>
      <c r="C257" s="80" t="s">
        <v>206</v>
      </c>
      <c r="D257" s="80"/>
      <c r="E257" s="42">
        <v>-10</v>
      </c>
      <c r="F257" s="104"/>
      <c r="G257" s="3" t="s">
        <v>404</v>
      </c>
      <c r="H257" s="126">
        <v>0</v>
      </c>
    </row>
    <row r="258" spans="1:8" x14ac:dyDescent="0.35">
      <c r="A258" s="9"/>
      <c r="C258" s="80"/>
      <c r="D258" s="80"/>
      <c r="E258" s="42"/>
      <c r="F258" s="104"/>
      <c r="H258" s="126"/>
    </row>
    <row r="259" spans="1:8" x14ac:dyDescent="0.35">
      <c r="A259" s="9" t="s">
        <v>937</v>
      </c>
      <c r="B259" s="3" t="s">
        <v>464</v>
      </c>
      <c r="C259" s="80" t="s">
        <v>6</v>
      </c>
      <c r="D259" s="80"/>
      <c r="E259" s="42">
        <v>-10</v>
      </c>
      <c r="F259" s="104"/>
      <c r="G259" s="3" t="s">
        <v>84</v>
      </c>
      <c r="H259" s="126">
        <v>0</v>
      </c>
    </row>
    <row r="260" spans="1:8" x14ac:dyDescent="0.35">
      <c r="A260" s="9" t="s">
        <v>935</v>
      </c>
      <c r="B260" s="3" t="s">
        <v>938</v>
      </c>
      <c r="C260" s="80" t="s">
        <v>189</v>
      </c>
      <c r="D260" s="80"/>
      <c r="E260" s="42">
        <v>-10</v>
      </c>
      <c r="F260" s="104"/>
      <c r="G260" s="3" t="s">
        <v>255</v>
      </c>
      <c r="H260" s="126">
        <v>0</v>
      </c>
    </row>
    <row r="261" spans="1:8" x14ac:dyDescent="0.35">
      <c r="A261" s="9"/>
      <c r="B261" s="3" t="s">
        <v>665</v>
      </c>
      <c r="C261" s="80" t="s">
        <v>302</v>
      </c>
      <c r="D261" s="80"/>
      <c r="E261" s="42">
        <v>-10</v>
      </c>
      <c r="F261" s="104"/>
      <c r="G261" s="3" t="s">
        <v>78</v>
      </c>
      <c r="H261" s="126">
        <v>0</v>
      </c>
    </row>
    <row r="262" spans="1:8" ht="16" thickBot="1" x14ac:dyDescent="0.4">
      <c r="A262" s="9"/>
      <c r="C262" s="80"/>
      <c r="D262" s="80"/>
      <c r="E262" s="42"/>
      <c r="F262" s="104"/>
      <c r="H262" s="126"/>
    </row>
    <row r="263" spans="1:8" ht="16" thickBot="1" x14ac:dyDescent="0.4">
      <c r="A263" s="9" t="s">
        <v>538</v>
      </c>
      <c r="B263" s="119" t="s">
        <v>362</v>
      </c>
      <c r="C263" s="140" t="s">
        <v>197</v>
      </c>
      <c r="D263" s="140"/>
      <c r="E263" s="122">
        <v>-10</v>
      </c>
      <c r="F263" s="123" t="s">
        <v>2</v>
      </c>
      <c r="G263" s="121" t="s">
        <v>3</v>
      </c>
      <c r="H263" s="142">
        <v>190</v>
      </c>
    </row>
    <row r="264" spans="1:8" x14ac:dyDescent="0.35">
      <c r="A264" s="9" t="s">
        <v>939</v>
      </c>
      <c r="B264" s="3" t="s">
        <v>497</v>
      </c>
      <c r="C264" s="80" t="s">
        <v>309</v>
      </c>
      <c r="D264" s="80"/>
      <c r="E264" s="42">
        <v>-10</v>
      </c>
      <c r="F264" s="104"/>
      <c r="G264" s="3" t="s">
        <v>218</v>
      </c>
      <c r="H264" s="126">
        <v>0</v>
      </c>
    </row>
    <row r="265" spans="1:8" x14ac:dyDescent="0.35">
      <c r="A265" s="9"/>
      <c r="B265" s="3" t="s">
        <v>940</v>
      </c>
      <c r="C265" s="80" t="s">
        <v>249</v>
      </c>
      <c r="D265" s="80"/>
      <c r="E265" s="42">
        <v>-10</v>
      </c>
      <c r="F265" s="104"/>
      <c r="G265" s="3" t="s">
        <v>76</v>
      </c>
      <c r="H265" s="126">
        <v>0</v>
      </c>
    </row>
    <row r="266" spans="1:8" x14ac:dyDescent="0.35">
      <c r="A266" s="9"/>
      <c r="C266" s="80"/>
      <c r="D266" s="80"/>
      <c r="E266" s="42"/>
      <c r="F266" s="104"/>
      <c r="H266" s="126"/>
    </row>
    <row r="267" spans="1:8" x14ac:dyDescent="0.35">
      <c r="A267" s="9" t="s">
        <v>941</v>
      </c>
      <c r="B267" s="3" t="s">
        <v>942</v>
      </c>
      <c r="C267" s="80" t="s">
        <v>189</v>
      </c>
      <c r="D267" s="80"/>
      <c r="E267" s="42">
        <v>-10</v>
      </c>
      <c r="F267" s="104"/>
      <c r="G267" s="3" t="s">
        <v>292</v>
      </c>
      <c r="H267" s="126">
        <v>0</v>
      </c>
    </row>
    <row r="268" spans="1:8" x14ac:dyDescent="0.35">
      <c r="A268" s="9" t="s">
        <v>939</v>
      </c>
      <c r="B268" s="3" t="s">
        <v>943</v>
      </c>
      <c r="C268" s="80" t="s">
        <v>302</v>
      </c>
      <c r="D268" s="80"/>
      <c r="E268" s="42">
        <v>-10</v>
      </c>
      <c r="F268" s="104"/>
      <c r="G268" s="3" t="s">
        <v>23</v>
      </c>
      <c r="H268" s="126">
        <v>0</v>
      </c>
    </row>
    <row r="269" spans="1:8" x14ac:dyDescent="0.35">
      <c r="A269" s="9"/>
      <c r="B269" s="3" t="s">
        <v>944</v>
      </c>
      <c r="C269" s="80" t="s">
        <v>386</v>
      </c>
      <c r="D269" s="80"/>
      <c r="E269" s="42">
        <v>-5</v>
      </c>
      <c r="F269" s="104"/>
      <c r="G269" s="3" t="s">
        <v>561</v>
      </c>
      <c r="H269" s="126">
        <v>0</v>
      </c>
    </row>
    <row r="270" spans="1:8" x14ac:dyDescent="0.35">
      <c r="A270" s="9"/>
      <c r="C270" s="80"/>
      <c r="D270" s="80"/>
      <c r="E270" s="42"/>
      <c r="F270" s="104"/>
      <c r="H270" s="126"/>
    </row>
    <row r="271" spans="1:8" x14ac:dyDescent="0.35">
      <c r="A271" s="9" t="s">
        <v>945</v>
      </c>
      <c r="B271" s="3" t="s">
        <v>703</v>
      </c>
      <c r="C271" s="80" t="s">
        <v>302</v>
      </c>
      <c r="D271" s="80"/>
      <c r="E271" s="42">
        <v>-10</v>
      </c>
      <c r="F271" s="104"/>
      <c r="G271" s="3" t="s">
        <v>179</v>
      </c>
      <c r="H271" s="126">
        <v>0</v>
      </c>
    </row>
    <row r="272" spans="1:8" x14ac:dyDescent="0.35">
      <c r="A272" s="9" t="s">
        <v>946</v>
      </c>
      <c r="B272" s="3" t="s">
        <v>947</v>
      </c>
      <c r="C272" s="80" t="s">
        <v>948</v>
      </c>
      <c r="D272" s="80"/>
      <c r="E272" s="42">
        <v>-5</v>
      </c>
      <c r="F272" s="104"/>
      <c r="G272" s="3" t="s">
        <v>23</v>
      </c>
      <c r="H272" s="126">
        <v>0</v>
      </c>
    </row>
    <row r="273" spans="1:8" x14ac:dyDescent="0.35">
      <c r="A273" s="9"/>
      <c r="B273" s="3" t="s">
        <v>674</v>
      </c>
      <c r="C273" s="80" t="s">
        <v>319</v>
      </c>
      <c r="D273" s="80"/>
      <c r="E273" s="42">
        <v>-5</v>
      </c>
      <c r="F273" s="104"/>
      <c r="G273" s="3" t="s">
        <v>23</v>
      </c>
      <c r="H273" s="126">
        <v>0</v>
      </c>
    </row>
    <row r="274" spans="1:8" x14ac:dyDescent="0.35">
      <c r="A274" s="9"/>
      <c r="B274" s="3" t="s">
        <v>483</v>
      </c>
      <c r="C274" s="80" t="s">
        <v>319</v>
      </c>
      <c r="D274" s="80"/>
      <c r="E274" s="42">
        <v>-5</v>
      </c>
      <c r="F274" s="104"/>
      <c r="G274" s="3" t="s">
        <v>86</v>
      </c>
      <c r="H274" s="126">
        <v>0</v>
      </c>
    </row>
    <row r="275" spans="1:8" x14ac:dyDescent="0.35">
      <c r="A275" s="9" t="s">
        <v>949</v>
      </c>
      <c r="C275" s="80"/>
      <c r="D275" s="80"/>
      <c r="E275" s="42"/>
      <c r="F275" s="104"/>
      <c r="H275" s="126"/>
    </row>
    <row r="276" spans="1:8" x14ac:dyDescent="0.35">
      <c r="A276" s="9" t="s">
        <v>946</v>
      </c>
      <c r="B276" s="3" t="s">
        <v>69</v>
      </c>
      <c r="C276" s="80" t="s">
        <v>880</v>
      </c>
      <c r="D276" s="80"/>
      <c r="E276" s="42">
        <v>-10</v>
      </c>
      <c r="F276" s="104"/>
      <c r="G276" s="3" t="s">
        <v>43</v>
      </c>
      <c r="H276" s="126">
        <v>0</v>
      </c>
    </row>
    <row r="277" spans="1:8" x14ac:dyDescent="0.35">
      <c r="A277" s="9"/>
      <c r="B277" s="3" t="s">
        <v>581</v>
      </c>
      <c r="C277" s="80" t="s">
        <v>380</v>
      </c>
      <c r="D277" s="80"/>
      <c r="E277" s="42">
        <v>-10</v>
      </c>
      <c r="F277" s="104"/>
      <c r="G277" s="3" t="s">
        <v>23</v>
      </c>
      <c r="H277" s="126">
        <v>0</v>
      </c>
    </row>
    <row r="278" spans="1:8" x14ac:dyDescent="0.35">
      <c r="A278" s="9"/>
      <c r="B278" s="3" t="s">
        <v>950</v>
      </c>
      <c r="C278" s="80" t="s">
        <v>711</v>
      </c>
      <c r="D278" s="80"/>
      <c r="E278" s="42">
        <v>-10</v>
      </c>
      <c r="F278" s="104"/>
      <c r="G278" s="3" t="s">
        <v>34</v>
      </c>
      <c r="H278" s="126">
        <v>0</v>
      </c>
    </row>
    <row r="279" spans="1:8" x14ac:dyDescent="0.35">
      <c r="A279" s="9"/>
      <c r="C279" s="80"/>
      <c r="D279" s="80"/>
      <c r="E279" s="42"/>
      <c r="F279" s="104"/>
      <c r="H279" s="126"/>
    </row>
    <row r="280" spans="1:8" x14ac:dyDescent="0.35">
      <c r="A280" s="9" t="s">
        <v>951</v>
      </c>
      <c r="B280" s="3" t="s">
        <v>180</v>
      </c>
      <c r="C280" s="80" t="s">
        <v>305</v>
      </c>
      <c r="D280" s="80"/>
      <c r="E280" s="42">
        <v>-10</v>
      </c>
      <c r="F280" s="104"/>
      <c r="G280" s="3" t="s">
        <v>67</v>
      </c>
      <c r="H280" s="126">
        <v>0</v>
      </c>
    </row>
    <row r="281" spans="1:8" x14ac:dyDescent="0.35">
      <c r="A281" s="9" t="s">
        <v>952</v>
      </c>
      <c r="B281" s="3" t="s">
        <v>953</v>
      </c>
      <c r="C281" s="80" t="s">
        <v>186</v>
      </c>
      <c r="D281" s="80"/>
      <c r="E281" s="42">
        <v>-10</v>
      </c>
      <c r="F281" s="104"/>
      <c r="G281" s="3" t="s">
        <v>632</v>
      </c>
      <c r="H281" s="126">
        <v>0</v>
      </c>
    </row>
    <row r="282" spans="1:8" x14ac:dyDescent="0.35">
      <c r="A282" s="9"/>
      <c r="B282" s="3" t="s">
        <v>14</v>
      </c>
      <c r="C282" s="80" t="s">
        <v>309</v>
      </c>
      <c r="D282" s="80"/>
      <c r="E282" s="42">
        <v>-10</v>
      </c>
      <c r="F282" s="104"/>
      <c r="G282" s="3" t="s">
        <v>23</v>
      </c>
      <c r="H282" s="126">
        <v>0</v>
      </c>
    </row>
    <row r="283" spans="1:8" x14ac:dyDescent="0.35">
      <c r="A283" s="9"/>
      <c r="B283" s="139" t="s">
        <v>57</v>
      </c>
      <c r="C283" s="174" t="s">
        <v>169</v>
      </c>
      <c r="D283" s="174"/>
      <c r="E283" s="221">
        <v>-10</v>
      </c>
      <c r="F283" s="176"/>
      <c r="G283" s="139" t="s">
        <v>11</v>
      </c>
      <c r="H283" s="177">
        <v>0</v>
      </c>
    </row>
    <row r="284" spans="1:8" x14ac:dyDescent="0.35">
      <c r="A284" s="9"/>
      <c r="B284" s="3" t="s">
        <v>133</v>
      </c>
      <c r="C284" s="80" t="s">
        <v>249</v>
      </c>
      <c r="D284" s="80"/>
      <c r="E284" s="42">
        <v>-10</v>
      </c>
      <c r="F284" s="104"/>
      <c r="G284" s="3" t="s">
        <v>697</v>
      </c>
      <c r="H284" s="126">
        <v>0</v>
      </c>
    </row>
    <row r="285" spans="1:8" x14ac:dyDescent="0.35">
      <c r="A285" s="9"/>
      <c r="B285" s="3" t="s">
        <v>954</v>
      </c>
      <c r="C285" s="80" t="s">
        <v>206</v>
      </c>
      <c r="D285" s="80"/>
      <c r="E285" s="42">
        <v>-5</v>
      </c>
      <c r="F285" s="104"/>
      <c r="G285" s="3" t="s">
        <v>67</v>
      </c>
      <c r="H285" s="126">
        <v>0</v>
      </c>
    </row>
    <row r="286" spans="1:8" x14ac:dyDescent="0.35">
      <c r="A286" s="9"/>
      <c r="B286" s="3" t="s">
        <v>52</v>
      </c>
      <c r="C286" s="80" t="s">
        <v>355</v>
      </c>
      <c r="D286" s="80"/>
      <c r="E286" s="42">
        <v>-5</v>
      </c>
      <c r="F286" s="104"/>
      <c r="G286" s="3" t="s">
        <v>23</v>
      </c>
      <c r="H286" s="126">
        <v>0</v>
      </c>
    </row>
    <row r="287" spans="1:8" x14ac:dyDescent="0.35">
      <c r="A287" s="9"/>
      <c r="B287" s="3" t="s">
        <v>683</v>
      </c>
      <c r="C287" s="80" t="s">
        <v>355</v>
      </c>
      <c r="D287" s="80"/>
      <c r="E287" s="42">
        <v>-5</v>
      </c>
      <c r="F287" s="104"/>
      <c r="G287" s="3" t="s">
        <v>632</v>
      </c>
      <c r="H287" s="126">
        <v>0</v>
      </c>
    </row>
    <row r="288" spans="1:8" x14ac:dyDescent="0.35">
      <c r="A288" s="9"/>
      <c r="B288" s="3" t="s">
        <v>335</v>
      </c>
      <c r="C288" s="80" t="s">
        <v>355</v>
      </c>
      <c r="D288" s="80"/>
      <c r="E288" s="42">
        <v>-5</v>
      </c>
      <c r="F288" s="104"/>
      <c r="G288" s="3" t="s">
        <v>23</v>
      </c>
      <c r="H288" s="126">
        <v>0</v>
      </c>
    </row>
    <row r="289" spans="1:10" x14ac:dyDescent="0.35">
      <c r="A289" s="9"/>
      <c r="B289" s="3" t="s">
        <v>792</v>
      </c>
      <c r="C289" s="80" t="s">
        <v>319</v>
      </c>
      <c r="D289" s="80"/>
      <c r="E289" s="42">
        <v>-5</v>
      </c>
      <c r="F289" s="104"/>
      <c r="G289" s="3" t="s">
        <v>632</v>
      </c>
      <c r="H289" s="126">
        <v>0</v>
      </c>
    </row>
    <row r="290" spans="1:10" x14ac:dyDescent="0.35">
      <c r="A290" s="9"/>
      <c r="C290" s="80"/>
      <c r="D290" s="80"/>
      <c r="E290" s="42"/>
      <c r="F290" s="104"/>
      <c r="H290" s="126"/>
    </row>
    <row r="291" spans="1:10" x14ac:dyDescent="0.35">
      <c r="A291" s="9" t="s">
        <v>955</v>
      </c>
      <c r="B291" s="3" t="s">
        <v>956</v>
      </c>
      <c r="C291" s="80" t="s">
        <v>327</v>
      </c>
      <c r="D291" s="80"/>
      <c r="E291" s="42">
        <v>-10</v>
      </c>
      <c r="F291" s="104"/>
      <c r="G291" s="3" t="s">
        <v>358</v>
      </c>
      <c r="H291" s="126">
        <v>0</v>
      </c>
    </row>
    <row r="292" spans="1:10" x14ac:dyDescent="0.35">
      <c r="A292" s="9" t="s">
        <v>957</v>
      </c>
      <c r="B292" s="3" t="s">
        <v>958</v>
      </c>
      <c r="C292" s="80" t="s">
        <v>305</v>
      </c>
      <c r="D292" s="80"/>
      <c r="E292" s="42">
        <v>-10</v>
      </c>
      <c r="F292" s="104"/>
      <c r="G292" s="3" t="s">
        <v>78</v>
      </c>
      <c r="H292" s="126">
        <v>0</v>
      </c>
    </row>
    <row r="293" spans="1:10" x14ac:dyDescent="0.35">
      <c r="A293" s="9"/>
      <c r="C293" s="80"/>
      <c r="D293" s="80"/>
      <c r="E293" s="42"/>
      <c r="F293" s="104"/>
      <c r="H293" s="126"/>
    </row>
    <row r="294" spans="1:10" x14ac:dyDescent="0.35">
      <c r="A294" s="9" t="s">
        <v>959</v>
      </c>
      <c r="B294" s="3" t="s">
        <v>831</v>
      </c>
      <c r="C294" s="80" t="s">
        <v>312</v>
      </c>
      <c r="D294" s="80"/>
      <c r="E294" s="42">
        <v>-10</v>
      </c>
      <c r="F294" s="104"/>
      <c r="G294" s="3" t="s">
        <v>201</v>
      </c>
      <c r="H294" s="126">
        <v>0</v>
      </c>
    </row>
    <row r="295" spans="1:10" x14ac:dyDescent="0.35">
      <c r="A295" s="9" t="s">
        <v>957</v>
      </c>
      <c r="B295" s="3" t="s">
        <v>286</v>
      </c>
      <c r="C295" s="80" t="s">
        <v>249</v>
      </c>
      <c r="D295" s="80"/>
      <c r="E295" s="42">
        <v>-10</v>
      </c>
      <c r="F295" s="104"/>
      <c r="G295" s="3" t="s">
        <v>338</v>
      </c>
      <c r="H295" s="126">
        <v>0</v>
      </c>
    </row>
    <row r="296" spans="1:10" x14ac:dyDescent="0.35">
      <c r="A296" s="9"/>
      <c r="B296" s="3" t="s">
        <v>960</v>
      </c>
      <c r="C296" s="80" t="s">
        <v>197</v>
      </c>
      <c r="D296" s="80"/>
      <c r="E296" s="42">
        <v>-10</v>
      </c>
      <c r="F296" s="104"/>
      <c r="G296" s="3" t="s">
        <v>201</v>
      </c>
      <c r="H296" s="126">
        <v>0</v>
      </c>
    </row>
    <row r="297" spans="1:10" ht="16" thickBot="1" x14ac:dyDescent="0.4">
      <c r="A297" s="9"/>
      <c r="C297" s="80"/>
      <c r="D297" s="80"/>
      <c r="E297" s="42"/>
      <c r="F297" s="104"/>
      <c r="H297" s="126"/>
    </row>
    <row r="298" spans="1:10" ht="16" thickBot="1" x14ac:dyDescent="0.4">
      <c r="A298" s="94" t="s">
        <v>961</v>
      </c>
      <c r="B298" s="240" t="s">
        <v>729</v>
      </c>
      <c r="C298" s="241"/>
      <c r="D298" s="241" t="s">
        <v>18</v>
      </c>
      <c r="E298" s="250">
        <f>SUM(E255:E296)</f>
        <v>-295</v>
      </c>
      <c r="F298" s="251"/>
      <c r="G298" s="245" t="s">
        <v>19</v>
      </c>
      <c r="H298" s="246">
        <f>SUM(H255:H296)</f>
        <v>227.5</v>
      </c>
      <c r="I298" s="247" t="s">
        <v>281</v>
      </c>
      <c r="J298" s="243">
        <f>SUM(H298,E298)</f>
        <v>-67.5</v>
      </c>
    </row>
    <row r="299" spans="1:10" x14ac:dyDescent="0.35">
      <c r="A299" s="9"/>
      <c r="C299" s="80"/>
      <c r="D299" s="80"/>
      <c r="E299" s="42"/>
      <c r="F299" s="104"/>
      <c r="H299" s="126"/>
    </row>
    <row r="300" spans="1:10" x14ac:dyDescent="0.35">
      <c r="A300" s="9" t="s">
        <v>962</v>
      </c>
      <c r="B300" s="3" t="s">
        <v>69</v>
      </c>
      <c r="C300" s="80" t="s">
        <v>391</v>
      </c>
      <c r="D300" s="80"/>
      <c r="E300" s="42">
        <v>-10</v>
      </c>
      <c r="F300" s="104"/>
      <c r="G300" s="3" t="s">
        <v>11</v>
      </c>
      <c r="H300" s="126">
        <v>0</v>
      </c>
    </row>
    <row r="301" spans="1:10" x14ac:dyDescent="0.35">
      <c r="A301" s="9" t="s">
        <v>963</v>
      </c>
      <c r="B301" s="3" t="s">
        <v>858</v>
      </c>
      <c r="C301" s="80" t="s">
        <v>249</v>
      </c>
      <c r="D301" s="80"/>
      <c r="E301" s="42">
        <v>-10</v>
      </c>
      <c r="F301" s="104"/>
      <c r="G301" s="3" t="s">
        <v>444</v>
      </c>
      <c r="H301" s="126">
        <v>0</v>
      </c>
    </row>
    <row r="302" spans="1:10" x14ac:dyDescent="0.35">
      <c r="A302" s="9"/>
      <c r="B302" s="3" t="s">
        <v>128</v>
      </c>
      <c r="C302" s="80" t="s">
        <v>324</v>
      </c>
      <c r="D302" s="80"/>
      <c r="E302" s="42">
        <v>-10</v>
      </c>
      <c r="F302" s="104"/>
      <c r="G302" s="3" t="s">
        <v>964</v>
      </c>
      <c r="H302" s="126">
        <v>0</v>
      </c>
    </row>
    <row r="303" spans="1:10" x14ac:dyDescent="0.35">
      <c r="A303" s="9"/>
      <c r="B303" s="3" t="s">
        <v>644</v>
      </c>
      <c r="C303" s="80" t="s">
        <v>302</v>
      </c>
      <c r="D303" s="80"/>
      <c r="E303" s="42">
        <v>-5</v>
      </c>
      <c r="F303" s="104"/>
      <c r="G303" s="3" t="s">
        <v>632</v>
      </c>
      <c r="H303" s="126">
        <v>0</v>
      </c>
    </row>
    <row r="304" spans="1:10" x14ac:dyDescent="0.35">
      <c r="A304" s="9"/>
      <c r="B304" s="3" t="s">
        <v>965</v>
      </c>
      <c r="C304" s="80" t="s">
        <v>386</v>
      </c>
      <c r="D304" s="80"/>
      <c r="E304" s="42">
        <v>-5</v>
      </c>
      <c r="F304" s="104"/>
      <c r="G304" s="3" t="s">
        <v>215</v>
      </c>
      <c r="H304" s="126">
        <v>0</v>
      </c>
    </row>
    <row r="305" spans="1:8" x14ac:dyDescent="0.35">
      <c r="A305" s="9"/>
      <c r="C305" s="80"/>
      <c r="D305" s="80"/>
      <c r="E305" s="42"/>
      <c r="F305" s="104"/>
      <c r="H305" s="126"/>
    </row>
    <row r="306" spans="1:8" ht="16" thickBot="1" x14ac:dyDescent="0.4">
      <c r="A306" s="9" t="s">
        <v>966</v>
      </c>
      <c r="B306" s="3" t="s">
        <v>967</v>
      </c>
      <c r="C306" s="80" t="s">
        <v>309</v>
      </c>
      <c r="D306" s="80"/>
      <c r="E306" s="42">
        <v>-10</v>
      </c>
      <c r="F306" s="104"/>
      <c r="G306" s="3" t="s">
        <v>23</v>
      </c>
      <c r="H306" s="126">
        <v>0</v>
      </c>
    </row>
    <row r="307" spans="1:8" ht="16" thickBot="1" x14ac:dyDescent="0.4">
      <c r="A307" s="9" t="s">
        <v>963</v>
      </c>
      <c r="B307" s="118" t="s">
        <v>968</v>
      </c>
      <c r="C307" s="130" t="s">
        <v>767</v>
      </c>
      <c r="D307" s="130"/>
      <c r="E307" s="116">
        <v>-4</v>
      </c>
      <c r="F307" s="114" t="s">
        <v>63</v>
      </c>
      <c r="G307" s="115" t="s">
        <v>154</v>
      </c>
      <c r="H307" s="132">
        <v>86</v>
      </c>
    </row>
    <row r="308" spans="1:8" x14ac:dyDescent="0.35">
      <c r="A308" s="9"/>
      <c r="B308" s="3" t="s">
        <v>969</v>
      </c>
      <c r="C308" s="80" t="s">
        <v>206</v>
      </c>
      <c r="D308" s="80"/>
      <c r="E308" s="42">
        <v>-4</v>
      </c>
      <c r="F308" s="104"/>
      <c r="G308" s="3" t="s">
        <v>632</v>
      </c>
      <c r="H308" s="126">
        <v>0</v>
      </c>
    </row>
    <row r="309" spans="1:8" x14ac:dyDescent="0.35">
      <c r="A309" s="9"/>
      <c r="C309" s="80"/>
      <c r="D309" s="80"/>
      <c r="E309" s="42"/>
      <c r="F309" s="104"/>
      <c r="H309" s="126"/>
    </row>
    <row r="310" spans="1:8" x14ac:dyDescent="0.35">
      <c r="A310" s="9" t="s">
        <v>970</v>
      </c>
      <c r="B310" s="3" t="s">
        <v>193</v>
      </c>
      <c r="C310" s="80" t="s">
        <v>169</v>
      </c>
      <c r="D310" s="80"/>
      <c r="E310" s="42">
        <v>-5</v>
      </c>
      <c r="F310" s="104"/>
      <c r="G310" s="3" t="s">
        <v>7</v>
      </c>
      <c r="H310" s="126">
        <v>0</v>
      </c>
    </row>
    <row r="311" spans="1:8" x14ac:dyDescent="0.35">
      <c r="A311" s="9" t="s">
        <v>963</v>
      </c>
      <c r="B311" s="3" t="s">
        <v>971</v>
      </c>
      <c r="C311" s="80" t="s">
        <v>302</v>
      </c>
      <c r="D311" s="80"/>
      <c r="E311" s="42">
        <v>-5</v>
      </c>
      <c r="F311" s="104"/>
      <c r="G311" s="3" t="s">
        <v>34</v>
      </c>
      <c r="H311" s="126">
        <v>0</v>
      </c>
    </row>
    <row r="312" spans="1:8" x14ac:dyDescent="0.35">
      <c r="C312" s="80"/>
      <c r="D312" s="80"/>
      <c r="E312" s="42"/>
      <c r="F312" s="104"/>
      <c r="H312" s="126"/>
    </row>
    <row r="313" spans="1:8" ht="16" thickBot="1" x14ac:dyDescent="0.4">
      <c r="A313" s="9" t="s">
        <v>972</v>
      </c>
      <c r="B313" s="3" t="s">
        <v>973</v>
      </c>
      <c r="C313" s="80" t="s">
        <v>305</v>
      </c>
      <c r="D313" s="80"/>
      <c r="E313" s="42">
        <v>-10</v>
      </c>
      <c r="F313" s="104"/>
      <c r="G313" s="3" t="s">
        <v>814</v>
      </c>
      <c r="H313" s="126">
        <v>0</v>
      </c>
    </row>
    <row r="314" spans="1:8" ht="16" thickBot="1" x14ac:dyDescent="0.4">
      <c r="A314" s="9" t="s">
        <v>974</v>
      </c>
      <c r="B314" s="118" t="s">
        <v>887</v>
      </c>
      <c r="C314" s="130" t="s">
        <v>380</v>
      </c>
      <c r="D314" s="130"/>
      <c r="E314" s="116">
        <v>-10</v>
      </c>
      <c r="F314" s="114" t="s">
        <v>63</v>
      </c>
      <c r="G314" s="115" t="s">
        <v>284</v>
      </c>
      <c r="H314" s="132">
        <v>33</v>
      </c>
    </row>
    <row r="315" spans="1:8" x14ac:dyDescent="0.35">
      <c r="A315" s="9"/>
      <c r="B315" s="3" t="s">
        <v>217</v>
      </c>
      <c r="C315" s="80" t="s">
        <v>169</v>
      </c>
      <c r="D315" s="80"/>
      <c r="E315" s="42">
        <v>-10</v>
      </c>
      <c r="F315" s="104"/>
      <c r="G315" s="3" t="s">
        <v>23</v>
      </c>
      <c r="H315" s="126">
        <v>0</v>
      </c>
    </row>
    <row r="316" spans="1:8" x14ac:dyDescent="0.35">
      <c r="A316" s="9"/>
      <c r="B316" s="3" t="s">
        <v>580</v>
      </c>
      <c r="C316" s="80" t="s">
        <v>249</v>
      </c>
      <c r="D316" s="80"/>
      <c r="E316" s="42">
        <v>-10</v>
      </c>
      <c r="F316" s="104"/>
      <c r="G316" s="3" t="s">
        <v>221</v>
      </c>
      <c r="H316" s="126">
        <v>0</v>
      </c>
    </row>
    <row r="317" spans="1:8" x14ac:dyDescent="0.35">
      <c r="A317" s="9"/>
      <c r="B317" s="3" t="s">
        <v>96</v>
      </c>
      <c r="C317" s="80" t="s">
        <v>324</v>
      </c>
      <c r="D317" s="80"/>
      <c r="E317" s="42">
        <v>-10</v>
      </c>
      <c r="F317" s="104"/>
      <c r="G317" s="3" t="s">
        <v>814</v>
      </c>
      <c r="H317" s="126">
        <v>0</v>
      </c>
    </row>
    <row r="318" spans="1:8" x14ac:dyDescent="0.35">
      <c r="A318" s="9"/>
      <c r="B318" s="3" t="s">
        <v>97</v>
      </c>
      <c r="C318" s="80" t="s">
        <v>549</v>
      </c>
      <c r="D318" s="80"/>
      <c r="E318" s="42">
        <v>-5</v>
      </c>
      <c r="F318" s="104"/>
      <c r="G318" s="3" t="s">
        <v>76</v>
      </c>
      <c r="H318" s="126">
        <v>0</v>
      </c>
    </row>
    <row r="319" spans="1:8" x14ac:dyDescent="0.35">
      <c r="A319" s="9"/>
      <c r="B319" s="3" t="s">
        <v>443</v>
      </c>
      <c r="C319" s="80" t="s">
        <v>549</v>
      </c>
      <c r="D319" s="80"/>
      <c r="E319" s="42">
        <v>-5</v>
      </c>
      <c r="F319" s="104"/>
      <c r="G319" s="3" t="s">
        <v>919</v>
      </c>
      <c r="H319" s="126">
        <v>0</v>
      </c>
    </row>
    <row r="320" spans="1:8" x14ac:dyDescent="0.35">
      <c r="A320" s="9"/>
      <c r="B320" s="3" t="s">
        <v>362</v>
      </c>
      <c r="C320" s="80" t="s">
        <v>319</v>
      </c>
      <c r="D320" s="80"/>
      <c r="E320" s="42">
        <v>-5</v>
      </c>
      <c r="F320" s="104"/>
      <c r="G320" s="3" t="s">
        <v>221</v>
      </c>
      <c r="H320" s="126">
        <v>0</v>
      </c>
    </row>
    <row r="321" spans="1:8" x14ac:dyDescent="0.35">
      <c r="A321" s="9"/>
      <c r="B321" s="3" t="s">
        <v>975</v>
      </c>
      <c r="C321" s="80" t="s">
        <v>275</v>
      </c>
      <c r="D321" s="80"/>
      <c r="E321" s="42">
        <v>-5</v>
      </c>
      <c r="F321" s="104"/>
      <c r="G321" s="3" t="s">
        <v>76</v>
      </c>
      <c r="H321" s="126">
        <v>0</v>
      </c>
    </row>
    <row r="322" spans="1:8" x14ac:dyDescent="0.35">
      <c r="A322" s="9"/>
      <c r="C322" s="80"/>
      <c r="D322" s="80"/>
      <c r="E322" s="42"/>
      <c r="F322" s="104"/>
      <c r="H322" s="126"/>
    </row>
    <row r="323" spans="1:8" x14ac:dyDescent="0.35">
      <c r="A323" s="9" t="s">
        <v>976</v>
      </c>
      <c r="B323" s="3" t="s">
        <v>977</v>
      </c>
      <c r="C323" s="80" t="s">
        <v>169</v>
      </c>
      <c r="D323" s="80"/>
      <c r="E323" s="42">
        <v>-10</v>
      </c>
      <c r="F323" s="104"/>
      <c r="G323" s="3" t="s">
        <v>60</v>
      </c>
      <c r="H323" s="126">
        <v>0</v>
      </c>
    </row>
    <row r="324" spans="1:8" x14ac:dyDescent="0.35">
      <c r="A324" s="9" t="s">
        <v>978</v>
      </c>
      <c r="B324" s="3" t="s">
        <v>500</v>
      </c>
      <c r="C324" s="80" t="s">
        <v>711</v>
      </c>
      <c r="D324" s="80"/>
      <c r="E324" s="42">
        <v>-10</v>
      </c>
      <c r="F324" s="104"/>
      <c r="G324" s="3" t="s">
        <v>23</v>
      </c>
      <c r="H324" s="126">
        <v>0</v>
      </c>
    </row>
    <row r="325" spans="1:8" x14ac:dyDescent="0.35">
      <c r="A325" s="9"/>
      <c r="B325" s="3" t="s">
        <v>595</v>
      </c>
      <c r="C325" s="80" t="s">
        <v>6</v>
      </c>
      <c r="D325" s="80"/>
      <c r="E325" s="42">
        <v>-5</v>
      </c>
      <c r="F325" s="104"/>
      <c r="G325" s="3" t="s">
        <v>23</v>
      </c>
      <c r="H325" s="126">
        <v>0</v>
      </c>
    </row>
    <row r="326" spans="1:8" ht="16" thickBot="1" x14ac:dyDescent="0.4">
      <c r="A326" s="9"/>
      <c r="C326" s="80"/>
      <c r="D326" s="80"/>
      <c r="E326" s="42"/>
      <c r="F326" s="104"/>
      <c r="H326" s="126"/>
    </row>
    <row r="327" spans="1:8" ht="16" thickBot="1" x14ac:dyDescent="0.4">
      <c r="A327" s="9" t="s">
        <v>979</v>
      </c>
      <c r="B327" s="118" t="s">
        <v>980</v>
      </c>
      <c r="C327" s="130" t="s">
        <v>880</v>
      </c>
      <c r="D327" s="130"/>
      <c r="E327" s="116">
        <v>-20</v>
      </c>
      <c r="F327" s="114" t="s">
        <v>63</v>
      </c>
      <c r="G327" s="115" t="s">
        <v>73</v>
      </c>
      <c r="H327" s="132">
        <v>34</v>
      </c>
    </row>
    <row r="328" spans="1:8" x14ac:dyDescent="0.35">
      <c r="A328" s="9" t="s">
        <v>978</v>
      </c>
      <c r="B328" s="3" t="s">
        <v>182</v>
      </c>
      <c r="C328" s="80" t="s">
        <v>186</v>
      </c>
      <c r="D328" s="80"/>
      <c r="E328" s="42">
        <v>-10</v>
      </c>
      <c r="F328" s="104"/>
      <c r="G328" s="3" t="s">
        <v>23</v>
      </c>
      <c r="H328" s="126">
        <v>0</v>
      </c>
    </row>
    <row r="329" spans="1:8" x14ac:dyDescent="0.35">
      <c r="A329" s="9"/>
      <c r="B329" s="3" t="s">
        <v>772</v>
      </c>
      <c r="C329" s="80" t="s">
        <v>6</v>
      </c>
      <c r="D329" s="80"/>
      <c r="E329" s="42">
        <v>-5</v>
      </c>
      <c r="F329" s="104"/>
      <c r="G329" s="3" t="s">
        <v>720</v>
      </c>
      <c r="H329" s="126">
        <v>0</v>
      </c>
    </row>
    <row r="330" spans="1:8" x14ac:dyDescent="0.35">
      <c r="A330" s="9"/>
      <c r="B330" s="3" t="s">
        <v>125</v>
      </c>
      <c r="C330" s="80" t="s">
        <v>302</v>
      </c>
      <c r="D330" s="80"/>
      <c r="E330" s="42">
        <v>-5</v>
      </c>
      <c r="F330" s="104"/>
      <c r="G330" s="3" t="s">
        <v>99</v>
      </c>
      <c r="H330" s="126">
        <v>0</v>
      </c>
    </row>
    <row r="331" spans="1:8" x14ac:dyDescent="0.35">
      <c r="A331" s="9"/>
      <c r="C331" s="80"/>
      <c r="D331" s="80"/>
      <c r="E331" s="42"/>
      <c r="F331" s="104"/>
      <c r="H331" s="126"/>
    </row>
    <row r="332" spans="1:8" ht="16" thickBot="1" x14ac:dyDescent="0.4">
      <c r="A332" s="9" t="s">
        <v>981</v>
      </c>
      <c r="B332" s="3" t="s">
        <v>135</v>
      </c>
      <c r="C332" s="80" t="s">
        <v>312</v>
      </c>
      <c r="D332" s="80"/>
      <c r="E332" s="42">
        <v>-10</v>
      </c>
      <c r="F332" s="104"/>
      <c r="G332" s="3" t="s">
        <v>142</v>
      </c>
      <c r="H332" s="126">
        <v>0</v>
      </c>
    </row>
    <row r="333" spans="1:8" ht="16" thickBot="1" x14ac:dyDescent="0.4">
      <c r="A333" s="9" t="s">
        <v>982</v>
      </c>
      <c r="B333" s="118" t="s">
        <v>461</v>
      </c>
      <c r="C333" s="130" t="s">
        <v>249</v>
      </c>
      <c r="D333" s="130"/>
      <c r="E333" s="116">
        <v>-10</v>
      </c>
      <c r="F333" s="114" t="s">
        <v>63</v>
      </c>
      <c r="G333" s="115" t="s">
        <v>39</v>
      </c>
      <c r="H333" s="132">
        <v>55</v>
      </c>
    </row>
    <row r="334" spans="1:8" x14ac:dyDescent="0.35">
      <c r="A334" s="9"/>
      <c r="B334" s="3" t="s">
        <v>47</v>
      </c>
      <c r="C334" s="80" t="s">
        <v>249</v>
      </c>
      <c r="D334" s="80"/>
      <c r="E334" s="42">
        <v>-10</v>
      </c>
      <c r="F334" s="104"/>
      <c r="G334" s="3" t="s">
        <v>215</v>
      </c>
      <c r="H334" s="126">
        <v>0</v>
      </c>
    </row>
    <row r="335" spans="1:8" x14ac:dyDescent="0.35">
      <c r="A335" s="9"/>
      <c r="B335" s="3" t="s">
        <v>983</v>
      </c>
      <c r="C335" s="80" t="s">
        <v>206</v>
      </c>
      <c r="D335" s="80"/>
      <c r="E335" s="42">
        <v>-5</v>
      </c>
      <c r="F335" s="104"/>
      <c r="G335" s="3" t="s">
        <v>23</v>
      </c>
      <c r="H335" s="126">
        <v>0</v>
      </c>
    </row>
    <row r="336" spans="1:8" x14ac:dyDescent="0.35">
      <c r="A336" s="9"/>
      <c r="B336" s="3" t="s">
        <v>659</v>
      </c>
      <c r="C336" s="80" t="s">
        <v>319</v>
      </c>
      <c r="D336" s="80"/>
      <c r="E336" s="42">
        <v>-5</v>
      </c>
      <c r="F336" s="104"/>
      <c r="G336" s="3" t="s">
        <v>84</v>
      </c>
      <c r="H336" s="126">
        <v>0</v>
      </c>
    </row>
    <row r="337" spans="1:10" x14ac:dyDescent="0.35">
      <c r="A337" s="9"/>
      <c r="C337" s="80"/>
      <c r="D337" s="80"/>
      <c r="E337" s="42"/>
      <c r="F337" s="104"/>
      <c r="H337" s="126"/>
    </row>
    <row r="338" spans="1:10" ht="16" thickBot="1" x14ac:dyDescent="0.4">
      <c r="A338" s="9" t="s">
        <v>984</v>
      </c>
      <c r="B338" s="3" t="s">
        <v>985</v>
      </c>
      <c r="C338" s="80" t="s">
        <v>380</v>
      </c>
      <c r="D338" s="80"/>
      <c r="E338" s="42">
        <v>-10</v>
      </c>
      <c r="F338" s="104"/>
      <c r="G338" s="3" t="s">
        <v>23</v>
      </c>
      <c r="H338" s="126">
        <v>0</v>
      </c>
    </row>
    <row r="339" spans="1:10" ht="16" thickBot="1" x14ac:dyDescent="0.4">
      <c r="A339" s="9" t="s">
        <v>982</v>
      </c>
      <c r="B339" s="119" t="s">
        <v>986</v>
      </c>
      <c r="C339" s="140" t="s">
        <v>249</v>
      </c>
      <c r="D339" s="140"/>
      <c r="E339" s="122">
        <v>-10</v>
      </c>
      <c r="F339" s="123" t="s">
        <v>2</v>
      </c>
      <c r="G339" s="121" t="s">
        <v>3</v>
      </c>
      <c r="H339" s="142">
        <v>310</v>
      </c>
    </row>
    <row r="340" spans="1:10" x14ac:dyDescent="0.35">
      <c r="A340" s="9"/>
      <c r="B340" s="3" t="s">
        <v>733</v>
      </c>
      <c r="C340" s="80" t="s">
        <v>249</v>
      </c>
      <c r="D340" s="80"/>
      <c r="E340" s="42">
        <v>-10</v>
      </c>
      <c r="F340" s="104"/>
      <c r="G340" s="3" t="s">
        <v>71</v>
      </c>
      <c r="H340" s="126">
        <v>0</v>
      </c>
    </row>
    <row r="341" spans="1:10" ht="16" thickBot="1" x14ac:dyDescent="0.4">
      <c r="A341" s="9"/>
      <c r="B341" s="3" t="s">
        <v>987</v>
      </c>
      <c r="C341" s="80" t="s">
        <v>206</v>
      </c>
      <c r="D341" s="80"/>
      <c r="E341" s="42">
        <v>-5</v>
      </c>
      <c r="F341" s="104"/>
      <c r="G341" s="3" t="s">
        <v>613</v>
      </c>
      <c r="H341" s="126">
        <v>0</v>
      </c>
    </row>
    <row r="342" spans="1:10" ht="16" thickBot="1" x14ac:dyDescent="0.4">
      <c r="A342" s="252" t="s">
        <v>988</v>
      </c>
      <c r="B342" s="119" t="s">
        <v>297</v>
      </c>
      <c r="C342" s="140" t="s">
        <v>365</v>
      </c>
      <c r="D342" s="140"/>
      <c r="E342" s="122">
        <v>-10</v>
      </c>
      <c r="F342" s="123" t="s">
        <v>989</v>
      </c>
      <c r="G342" s="121" t="s">
        <v>45</v>
      </c>
      <c r="H342" s="142">
        <v>42</v>
      </c>
    </row>
    <row r="343" spans="1:10" ht="16" thickBot="1" x14ac:dyDescent="0.4">
      <c r="A343" s="9"/>
      <c r="B343" s="29"/>
      <c r="C343" s="170"/>
      <c r="D343" s="170"/>
      <c r="E343" s="239"/>
      <c r="F343" s="172"/>
      <c r="G343" s="29"/>
      <c r="H343" s="173"/>
    </row>
    <row r="344" spans="1:10" s="39" customFormat="1" ht="16" thickBot="1" x14ac:dyDescent="0.4">
      <c r="A344" s="94" t="s">
        <v>990</v>
      </c>
      <c r="B344" s="94" t="s">
        <v>991</v>
      </c>
      <c r="C344" s="151"/>
      <c r="D344" s="151" t="s">
        <v>18</v>
      </c>
      <c r="E344" s="253">
        <f>SUM(E300:E342)</f>
        <v>-288</v>
      </c>
      <c r="F344" s="154"/>
      <c r="G344" s="236" t="s">
        <v>19</v>
      </c>
      <c r="H344" s="155">
        <f>SUM(H300:H342)</f>
        <v>560</v>
      </c>
      <c r="I344" s="156" t="s">
        <v>20</v>
      </c>
      <c r="J344" s="157">
        <f>SUM(H344,E344)</f>
        <v>272</v>
      </c>
    </row>
    <row r="345" spans="1:10" x14ac:dyDescent="0.35">
      <c r="A345" s="9"/>
      <c r="C345" s="80"/>
      <c r="D345" s="80"/>
      <c r="E345" s="42"/>
      <c r="F345" s="104"/>
      <c r="H345" s="126"/>
    </row>
    <row r="346" spans="1:10" x14ac:dyDescent="0.35">
      <c r="A346" s="9" t="s">
        <v>992</v>
      </c>
      <c r="B346" s="139" t="s">
        <v>993</v>
      </c>
      <c r="C346" s="174" t="s">
        <v>249</v>
      </c>
      <c r="D346" s="174"/>
      <c r="E346" s="221">
        <v>-10</v>
      </c>
      <c r="F346" s="176"/>
      <c r="G346" s="139" t="s">
        <v>9</v>
      </c>
      <c r="H346" s="177">
        <v>0</v>
      </c>
    </row>
    <row r="347" spans="1:10" x14ac:dyDescent="0.35">
      <c r="A347" s="9" t="s">
        <v>994</v>
      </c>
      <c r="B347" s="3" t="s">
        <v>995</v>
      </c>
      <c r="C347" s="80" t="s">
        <v>206</v>
      </c>
      <c r="D347" s="80"/>
      <c r="E347" s="42">
        <v>-10</v>
      </c>
      <c r="F347" s="104"/>
      <c r="G347" s="3" t="s">
        <v>23</v>
      </c>
      <c r="H347" s="126">
        <v>0</v>
      </c>
    </row>
    <row r="348" spans="1:10" x14ac:dyDescent="0.35">
      <c r="A348" s="9"/>
      <c r="B348" s="3" t="s">
        <v>996</v>
      </c>
      <c r="C348" s="80" t="s">
        <v>549</v>
      </c>
      <c r="D348" s="80"/>
      <c r="E348" s="42">
        <v>-5</v>
      </c>
      <c r="F348" s="104"/>
      <c r="G348" s="3" t="s">
        <v>15</v>
      </c>
      <c r="H348" s="126">
        <v>0</v>
      </c>
    </row>
    <row r="349" spans="1:10" x14ac:dyDescent="0.35">
      <c r="A349" s="9"/>
      <c r="B349" s="3" t="s">
        <v>997</v>
      </c>
      <c r="C349" s="80" t="s">
        <v>355</v>
      </c>
      <c r="D349" s="80"/>
      <c r="E349" s="42">
        <v>-5</v>
      </c>
      <c r="F349" s="104"/>
      <c r="G349" s="3" t="s">
        <v>201</v>
      </c>
      <c r="H349" s="126">
        <v>0</v>
      </c>
    </row>
    <row r="350" spans="1:10" x14ac:dyDescent="0.35">
      <c r="A350" s="9"/>
      <c r="C350" s="80"/>
      <c r="D350" s="80"/>
      <c r="E350" s="42"/>
      <c r="F350" s="104"/>
      <c r="H350" s="126"/>
    </row>
    <row r="351" spans="1:10" x14ac:dyDescent="0.35">
      <c r="A351" s="9" t="s">
        <v>998</v>
      </c>
      <c r="B351" s="3" t="s">
        <v>242</v>
      </c>
      <c r="C351" s="80" t="s">
        <v>169</v>
      </c>
      <c r="D351" s="80"/>
      <c r="E351" s="42">
        <v>-10</v>
      </c>
      <c r="F351" s="104"/>
      <c r="G351" s="3" t="s">
        <v>999</v>
      </c>
      <c r="H351" s="126">
        <v>0</v>
      </c>
    </row>
    <row r="352" spans="1:10" x14ac:dyDescent="0.35">
      <c r="A352" s="9" t="s">
        <v>1000</v>
      </c>
      <c r="B352" s="3" t="s">
        <v>1001</v>
      </c>
      <c r="C352" s="80" t="s">
        <v>249</v>
      </c>
      <c r="D352" s="80"/>
      <c r="E352" s="42">
        <v>-10</v>
      </c>
      <c r="F352" s="104"/>
      <c r="G352" s="3" t="s">
        <v>1002</v>
      </c>
      <c r="H352" s="126">
        <v>0</v>
      </c>
    </row>
    <row r="353" spans="1:8" x14ac:dyDescent="0.35">
      <c r="A353" s="9"/>
      <c r="B353" s="3" t="s">
        <v>5</v>
      </c>
      <c r="C353" s="80" t="s">
        <v>249</v>
      </c>
      <c r="D353" s="80"/>
      <c r="E353" s="42">
        <v>-10</v>
      </c>
      <c r="F353" s="104"/>
      <c r="G353" s="3" t="s">
        <v>444</v>
      </c>
      <c r="H353" s="126">
        <v>0</v>
      </c>
    </row>
    <row r="354" spans="1:8" x14ac:dyDescent="0.35">
      <c r="A354" s="9"/>
      <c r="B354" s="3" t="s">
        <v>858</v>
      </c>
      <c r="C354" s="80" t="s">
        <v>6</v>
      </c>
      <c r="D354" s="80"/>
      <c r="E354" s="42">
        <v>-10</v>
      </c>
      <c r="F354" s="104"/>
      <c r="G354" s="3" t="s">
        <v>294</v>
      </c>
      <c r="H354" s="126">
        <v>0</v>
      </c>
    </row>
    <row r="355" spans="1:8" x14ac:dyDescent="0.35">
      <c r="A355" s="9"/>
      <c r="C355" s="80"/>
      <c r="D355" s="80"/>
      <c r="E355" s="42"/>
      <c r="F355" s="104"/>
      <c r="H355" s="126"/>
    </row>
    <row r="356" spans="1:8" x14ac:dyDescent="0.35">
      <c r="A356" s="9" t="s">
        <v>1003</v>
      </c>
      <c r="B356" s="3" t="s">
        <v>1004</v>
      </c>
      <c r="C356" s="80" t="s">
        <v>309</v>
      </c>
      <c r="D356" s="80"/>
      <c r="E356" s="42">
        <v>-10</v>
      </c>
      <c r="F356" s="104"/>
      <c r="G356" s="3" t="s">
        <v>7</v>
      </c>
      <c r="H356" s="126">
        <v>0</v>
      </c>
    </row>
    <row r="357" spans="1:8" x14ac:dyDescent="0.35">
      <c r="A357" s="9" t="s">
        <v>1005</v>
      </c>
      <c r="B357" s="3" t="s">
        <v>72</v>
      </c>
      <c r="C357" s="80" t="s">
        <v>6</v>
      </c>
      <c r="D357" s="80"/>
      <c r="E357" s="42">
        <v>-10</v>
      </c>
      <c r="F357" s="104"/>
      <c r="G357" s="3" t="s">
        <v>429</v>
      </c>
      <c r="H357" s="126">
        <v>0</v>
      </c>
    </row>
    <row r="358" spans="1:8" x14ac:dyDescent="0.35">
      <c r="A358" s="9"/>
      <c r="B358" s="3" t="s">
        <v>789</v>
      </c>
      <c r="C358" s="80" t="s">
        <v>714</v>
      </c>
      <c r="D358" s="80"/>
      <c r="E358" s="42">
        <v>-5</v>
      </c>
      <c r="F358" s="104"/>
      <c r="G358" s="3" t="s">
        <v>338</v>
      </c>
      <c r="H358" s="126">
        <v>0</v>
      </c>
    </row>
    <row r="359" spans="1:8" x14ac:dyDescent="0.35">
      <c r="A359" s="9"/>
      <c r="B359" s="3" t="s">
        <v>1006</v>
      </c>
      <c r="C359" s="80" t="s">
        <v>813</v>
      </c>
      <c r="D359" s="80"/>
      <c r="E359" s="42">
        <v>-5</v>
      </c>
      <c r="F359" s="104"/>
      <c r="G359" s="3" t="s">
        <v>131</v>
      </c>
      <c r="H359" s="126">
        <v>0</v>
      </c>
    </row>
    <row r="360" spans="1:8" x14ac:dyDescent="0.35">
      <c r="A360" s="9"/>
      <c r="B360" s="3" t="s">
        <v>950</v>
      </c>
      <c r="C360" s="80" t="s">
        <v>319</v>
      </c>
      <c r="D360" s="80"/>
      <c r="E360" s="42">
        <v>-5</v>
      </c>
      <c r="F360" s="104"/>
      <c r="G360" s="3" t="s">
        <v>720</v>
      </c>
      <c r="H360" s="126">
        <v>0</v>
      </c>
    </row>
    <row r="361" spans="1:8" x14ac:dyDescent="0.35">
      <c r="A361" s="9"/>
      <c r="C361" s="80"/>
      <c r="D361" s="80"/>
      <c r="E361" s="42"/>
      <c r="F361" s="104"/>
      <c r="H361" s="126"/>
    </row>
    <row r="362" spans="1:8" x14ac:dyDescent="0.35">
      <c r="A362" s="9" t="s">
        <v>1007</v>
      </c>
      <c r="B362" s="3" t="s">
        <v>735</v>
      </c>
      <c r="C362" s="80" t="s">
        <v>391</v>
      </c>
      <c r="D362" s="80"/>
      <c r="E362" s="42">
        <v>-10</v>
      </c>
      <c r="F362" s="104"/>
      <c r="G362" s="3" t="s">
        <v>221</v>
      </c>
      <c r="H362" s="126">
        <v>0</v>
      </c>
    </row>
    <row r="363" spans="1:8" x14ac:dyDescent="0.35">
      <c r="A363" s="9" t="s">
        <v>1005</v>
      </c>
      <c r="B363" s="3" t="s">
        <v>25</v>
      </c>
      <c r="C363" s="80" t="s">
        <v>711</v>
      </c>
      <c r="D363" s="80"/>
      <c r="E363" s="42">
        <v>-10</v>
      </c>
      <c r="F363" s="104"/>
      <c r="G363" s="3" t="s">
        <v>67</v>
      </c>
      <c r="H363" s="126">
        <v>0</v>
      </c>
    </row>
    <row r="364" spans="1:8" x14ac:dyDescent="0.35">
      <c r="A364" s="9"/>
      <c r="B364" s="3" t="s">
        <v>1008</v>
      </c>
      <c r="C364" s="80" t="s">
        <v>6</v>
      </c>
      <c r="D364" s="80"/>
      <c r="E364" s="42">
        <v>-5</v>
      </c>
      <c r="F364" s="104"/>
      <c r="G364" s="3" t="s">
        <v>23</v>
      </c>
      <c r="H364" s="126">
        <v>0</v>
      </c>
    </row>
    <row r="365" spans="1:8" x14ac:dyDescent="0.35">
      <c r="A365" s="9"/>
      <c r="C365" s="80"/>
      <c r="D365" s="80"/>
      <c r="E365" s="42"/>
      <c r="F365" s="104"/>
      <c r="H365" s="126"/>
    </row>
    <row r="366" spans="1:8" x14ac:dyDescent="0.35">
      <c r="A366" s="9" t="s">
        <v>1009</v>
      </c>
      <c r="B366" s="3" t="s">
        <v>661</v>
      </c>
      <c r="C366" s="80" t="s">
        <v>197</v>
      </c>
      <c r="D366" s="80"/>
      <c r="E366" s="42">
        <v>-10</v>
      </c>
      <c r="F366" s="104"/>
      <c r="G366" s="3" t="s">
        <v>23</v>
      </c>
      <c r="H366" s="126">
        <v>0</v>
      </c>
    </row>
    <row r="367" spans="1:8" x14ac:dyDescent="0.35">
      <c r="A367" s="9" t="s">
        <v>1010</v>
      </c>
      <c r="B367" s="3" t="s">
        <v>1011</v>
      </c>
      <c r="C367" s="80" t="s">
        <v>309</v>
      </c>
      <c r="D367" s="80"/>
      <c r="E367" s="42">
        <v>-10</v>
      </c>
      <c r="F367" s="104"/>
      <c r="G367" s="3" t="s">
        <v>23</v>
      </c>
      <c r="H367" s="126">
        <v>0</v>
      </c>
    </row>
    <row r="368" spans="1:8" ht="16" thickBot="1" x14ac:dyDescent="0.4">
      <c r="A368" s="9"/>
      <c r="B368" s="3" t="s">
        <v>61</v>
      </c>
      <c r="C368" s="80" t="s">
        <v>711</v>
      </c>
      <c r="D368" s="80"/>
      <c r="E368" s="42">
        <v>-10</v>
      </c>
      <c r="F368" s="104"/>
      <c r="G368" s="3" t="s">
        <v>404</v>
      </c>
      <c r="H368" s="126">
        <v>0</v>
      </c>
    </row>
    <row r="369" spans="1:8" ht="16" thickBot="1" x14ac:dyDescent="0.4">
      <c r="A369" s="9"/>
      <c r="B369" s="118" t="s">
        <v>1012</v>
      </c>
      <c r="C369" s="130" t="s">
        <v>189</v>
      </c>
      <c r="D369" s="130"/>
      <c r="E369" s="116">
        <v>-10</v>
      </c>
      <c r="F369" s="114" t="s">
        <v>63</v>
      </c>
      <c r="G369" s="115" t="s">
        <v>39</v>
      </c>
      <c r="H369" s="132">
        <v>71</v>
      </c>
    </row>
    <row r="370" spans="1:8" x14ac:dyDescent="0.35">
      <c r="A370" s="9"/>
      <c r="B370" s="139" t="s">
        <v>337</v>
      </c>
      <c r="C370" s="174" t="s">
        <v>206</v>
      </c>
      <c r="D370" s="174"/>
      <c r="E370" s="221">
        <v>-10</v>
      </c>
      <c r="F370" s="176"/>
      <c r="G370" s="139" t="s">
        <v>99</v>
      </c>
      <c r="H370" s="177">
        <v>0</v>
      </c>
    </row>
    <row r="371" spans="1:8" x14ac:dyDescent="0.35">
      <c r="A371" s="9"/>
      <c r="B371" s="139" t="s">
        <v>1013</v>
      </c>
      <c r="C371" s="174" t="s">
        <v>355</v>
      </c>
      <c r="D371" s="174"/>
      <c r="E371" s="221">
        <v>-5</v>
      </c>
      <c r="F371" s="176"/>
      <c r="G371" s="139" t="s">
        <v>99</v>
      </c>
      <c r="H371" s="177">
        <v>0</v>
      </c>
    </row>
    <row r="372" spans="1:8" x14ac:dyDescent="0.35">
      <c r="A372" s="9"/>
      <c r="C372" s="80"/>
      <c r="D372" s="80"/>
      <c r="E372" s="42"/>
      <c r="F372" s="104"/>
      <c r="H372" s="126"/>
    </row>
    <row r="373" spans="1:8" x14ac:dyDescent="0.35">
      <c r="A373" s="9" t="s">
        <v>1014</v>
      </c>
      <c r="B373" s="29" t="s">
        <v>1015</v>
      </c>
      <c r="C373" s="80" t="s">
        <v>249</v>
      </c>
      <c r="D373" s="80"/>
      <c r="E373" s="42">
        <v>-10</v>
      </c>
      <c r="F373" s="104"/>
      <c r="G373" s="29" t="s">
        <v>404</v>
      </c>
      <c r="H373" s="126">
        <v>0</v>
      </c>
    </row>
    <row r="374" spans="1:8" x14ac:dyDescent="0.35">
      <c r="A374" s="9" t="s">
        <v>1016</v>
      </c>
      <c r="B374" s="139" t="s">
        <v>914</v>
      </c>
      <c r="C374" s="174" t="s">
        <v>324</v>
      </c>
      <c r="D374" s="174"/>
      <c r="E374" s="221">
        <v>-10</v>
      </c>
      <c r="F374" s="176"/>
      <c r="G374" s="139" t="s">
        <v>67</v>
      </c>
      <c r="H374" s="177">
        <v>0</v>
      </c>
    </row>
    <row r="375" spans="1:8" x14ac:dyDescent="0.35">
      <c r="A375" s="9"/>
      <c r="B375" s="29" t="s">
        <v>117</v>
      </c>
      <c r="C375" s="80" t="s">
        <v>319</v>
      </c>
      <c r="D375" s="80"/>
      <c r="E375" s="42">
        <v>-5</v>
      </c>
      <c r="F375" s="104"/>
      <c r="G375" s="29" t="s">
        <v>179</v>
      </c>
      <c r="H375" s="126">
        <v>0</v>
      </c>
    </row>
    <row r="376" spans="1:8" x14ac:dyDescent="0.35">
      <c r="A376" s="9"/>
      <c r="B376" s="29" t="s">
        <v>1017</v>
      </c>
      <c r="C376" s="80" t="s">
        <v>355</v>
      </c>
      <c r="D376" s="80"/>
      <c r="E376" s="42">
        <v>-5</v>
      </c>
      <c r="F376" s="104"/>
      <c r="G376" s="29" t="s">
        <v>15</v>
      </c>
      <c r="H376" s="126">
        <v>0</v>
      </c>
    </row>
    <row r="377" spans="1:8" ht="16" thickBot="1" x14ac:dyDescent="0.4">
      <c r="A377" s="9"/>
      <c r="C377" s="80"/>
      <c r="D377" s="80"/>
      <c r="E377" s="42"/>
      <c r="F377" s="104"/>
      <c r="H377" s="126"/>
    </row>
    <row r="378" spans="1:8" ht="16" thickBot="1" x14ac:dyDescent="0.4">
      <c r="A378" s="9" t="s">
        <v>1018</v>
      </c>
      <c r="B378" s="118" t="s">
        <v>96</v>
      </c>
      <c r="C378" s="130" t="s">
        <v>380</v>
      </c>
      <c r="D378" s="130"/>
      <c r="E378" s="116">
        <v>-10</v>
      </c>
      <c r="F378" s="114" t="s">
        <v>38</v>
      </c>
      <c r="G378" s="115" t="s">
        <v>27</v>
      </c>
      <c r="H378" s="132">
        <v>34</v>
      </c>
    </row>
    <row r="379" spans="1:8" ht="16" thickBot="1" x14ac:dyDescent="0.4">
      <c r="A379" s="9" t="s">
        <v>1016</v>
      </c>
      <c r="B379" s="3" t="s">
        <v>580</v>
      </c>
      <c r="C379" s="80" t="s">
        <v>197</v>
      </c>
      <c r="D379" s="80"/>
      <c r="E379" s="42">
        <v>-10</v>
      </c>
      <c r="F379" s="104"/>
      <c r="G379" s="3" t="s">
        <v>154</v>
      </c>
      <c r="H379" s="126">
        <v>0</v>
      </c>
    </row>
    <row r="380" spans="1:8" ht="16" thickBot="1" x14ac:dyDescent="0.4">
      <c r="A380" s="9"/>
      <c r="B380" s="118" t="s">
        <v>1001</v>
      </c>
      <c r="C380" s="130" t="s">
        <v>197</v>
      </c>
      <c r="D380" s="130"/>
      <c r="E380" s="116">
        <v>-10</v>
      </c>
      <c r="F380" s="114" t="s">
        <v>38</v>
      </c>
      <c r="G380" s="115" t="s">
        <v>73</v>
      </c>
      <c r="H380" s="132">
        <v>35</v>
      </c>
    </row>
    <row r="381" spans="1:8" ht="16" thickBot="1" x14ac:dyDescent="0.4">
      <c r="A381" s="9"/>
      <c r="B381" s="3" t="s">
        <v>196</v>
      </c>
      <c r="C381" s="80" t="s">
        <v>302</v>
      </c>
      <c r="D381" s="80"/>
      <c r="E381" s="42">
        <v>-2</v>
      </c>
      <c r="F381" s="104"/>
      <c r="G381" s="3" t="s">
        <v>92</v>
      </c>
      <c r="H381" s="126">
        <v>0</v>
      </c>
    </row>
    <row r="382" spans="1:8" ht="16" thickBot="1" x14ac:dyDescent="0.4">
      <c r="A382" s="252" t="s">
        <v>988</v>
      </c>
      <c r="B382" s="119" t="s">
        <v>35</v>
      </c>
      <c r="C382" s="140" t="s">
        <v>305</v>
      </c>
      <c r="D382" s="140"/>
      <c r="E382" s="122">
        <v>-10</v>
      </c>
      <c r="F382" s="123" t="s">
        <v>164</v>
      </c>
      <c r="G382" s="121" t="s">
        <v>154</v>
      </c>
      <c r="H382" s="142">
        <v>77.5</v>
      </c>
    </row>
    <row r="383" spans="1:8" ht="16" thickBot="1" x14ac:dyDescent="0.4">
      <c r="A383" s="252"/>
      <c r="B383" s="193" t="s">
        <v>8</v>
      </c>
      <c r="C383" s="194" t="s">
        <v>370</v>
      </c>
      <c r="D383" s="194"/>
      <c r="E383" s="237">
        <v>-10</v>
      </c>
      <c r="F383" s="196" t="s">
        <v>38</v>
      </c>
      <c r="G383" s="197" t="s">
        <v>73</v>
      </c>
      <c r="H383" s="198">
        <v>19</v>
      </c>
    </row>
    <row r="384" spans="1:8" ht="16" thickBot="1" x14ac:dyDescent="0.4">
      <c r="A384" s="9"/>
      <c r="B384" s="39"/>
      <c r="C384" s="158"/>
      <c r="D384" s="158"/>
      <c r="E384" s="161"/>
      <c r="F384" s="81"/>
      <c r="G384" s="39"/>
      <c r="H384" s="160"/>
    </row>
    <row r="385" spans="1:10" ht="16" thickBot="1" x14ac:dyDescent="0.4">
      <c r="A385" s="9" t="s">
        <v>1019</v>
      </c>
      <c r="B385" s="118" t="s">
        <v>887</v>
      </c>
      <c r="C385" s="130" t="s">
        <v>393</v>
      </c>
      <c r="D385" s="130"/>
      <c r="E385" s="116">
        <v>-20</v>
      </c>
      <c r="F385" s="114" t="s">
        <v>1020</v>
      </c>
      <c r="G385" s="115" t="s">
        <v>1021</v>
      </c>
      <c r="H385" s="132">
        <v>152</v>
      </c>
    </row>
    <row r="386" spans="1:10" ht="16" thickBot="1" x14ac:dyDescent="0.4">
      <c r="A386" s="9"/>
      <c r="B386" s="193" t="s">
        <v>1022</v>
      </c>
      <c r="C386" s="194" t="s">
        <v>1023</v>
      </c>
      <c r="D386" s="194"/>
      <c r="E386" s="237">
        <v>-20</v>
      </c>
      <c r="F386" s="196" t="s">
        <v>164</v>
      </c>
      <c r="G386" s="197" t="s">
        <v>1021</v>
      </c>
      <c r="H386" s="198">
        <v>44</v>
      </c>
    </row>
    <row r="387" spans="1:10" x14ac:dyDescent="0.35">
      <c r="A387" s="9"/>
      <c r="B387" s="3" t="s">
        <v>217</v>
      </c>
      <c r="C387" s="80" t="s">
        <v>393</v>
      </c>
      <c r="D387" s="80"/>
      <c r="E387" s="42">
        <v>-10</v>
      </c>
      <c r="F387" s="104" t="s">
        <v>1024</v>
      </c>
      <c r="H387" s="126">
        <v>0</v>
      </c>
    </row>
    <row r="388" spans="1:10" x14ac:dyDescent="0.35">
      <c r="A388" s="9"/>
      <c r="B388" s="3" t="s">
        <v>858</v>
      </c>
      <c r="C388" s="80" t="s">
        <v>1025</v>
      </c>
      <c r="D388" s="80"/>
      <c r="E388" s="42">
        <v>-10</v>
      </c>
      <c r="F388" s="104" t="s">
        <v>1026</v>
      </c>
      <c r="H388" s="126">
        <v>0</v>
      </c>
    </row>
    <row r="389" spans="1:10" x14ac:dyDescent="0.35">
      <c r="A389" s="9"/>
      <c r="B389" s="3" t="s">
        <v>831</v>
      </c>
      <c r="C389" s="80" t="s">
        <v>880</v>
      </c>
      <c r="D389" s="80"/>
      <c r="E389" s="42">
        <v>-5</v>
      </c>
      <c r="F389" s="104" t="s">
        <v>1027</v>
      </c>
      <c r="H389" s="126">
        <v>0</v>
      </c>
    </row>
    <row r="390" spans="1:10" ht="16" thickBot="1" x14ac:dyDescent="0.4">
      <c r="A390" s="9"/>
      <c r="C390" s="80"/>
      <c r="D390" s="80"/>
      <c r="E390" s="42"/>
      <c r="F390" s="104"/>
      <c r="H390" s="126"/>
    </row>
    <row r="391" spans="1:10" s="39" customFormat="1" ht="16" thickBot="1" x14ac:dyDescent="0.4">
      <c r="A391" s="94" t="s">
        <v>1028</v>
      </c>
      <c r="B391" s="94" t="s">
        <v>1029</v>
      </c>
      <c r="C391" s="151"/>
      <c r="D391" s="151" t="s">
        <v>18</v>
      </c>
      <c r="E391" s="253">
        <f>SUM(E346:E389)</f>
        <v>-332</v>
      </c>
      <c r="F391" s="154"/>
      <c r="G391" s="236" t="s">
        <v>19</v>
      </c>
      <c r="H391" s="155">
        <f>SUM(H346:H389)</f>
        <v>432.5</v>
      </c>
      <c r="I391" s="156" t="s">
        <v>20</v>
      </c>
      <c r="J391" s="157">
        <f>SUM(E391,H391)</f>
        <v>100.5</v>
      </c>
    </row>
    <row r="392" spans="1:10" x14ac:dyDescent="0.35">
      <c r="A392" s="9"/>
      <c r="C392" s="80"/>
      <c r="D392" s="80"/>
      <c r="E392" s="42"/>
      <c r="F392" s="104"/>
      <c r="H392" s="126"/>
    </row>
    <row r="393" spans="1:10" x14ac:dyDescent="0.35">
      <c r="A393" s="9" t="s">
        <v>1030</v>
      </c>
      <c r="B393" s="3" t="s">
        <v>907</v>
      </c>
      <c r="C393" s="80" t="s">
        <v>309</v>
      </c>
      <c r="D393" s="80"/>
      <c r="E393" s="42">
        <v>-10</v>
      </c>
      <c r="F393" s="104"/>
      <c r="G393" s="3" t="s">
        <v>720</v>
      </c>
      <c r="H393" s="126">
        <v>0</v>
      </c>
    </row>
    <row r="394" spans="1:10" x14ac:dyDescent="0.35">
      <c r="A394" s="9" t="s">
        <v>1031</v>
      </c>
      <c r="B394" s="3" t="s">
        <v>800</v>
      </c>
      <c r="C394" s="80" t="s">
        <v>249</v>
      </c>
      <c r="D394" s="80"/>
      <c r="E394" s="42">
        <v>-10</v>
      </c>
      <c r="F394" s="104"/>
      <c r="G394" s="3" t="s">
        <v>126</v>
      </c>
      <c r="H394" s="126">
        <v>0</v>
      </c>
    </row>
    <row r="395" spans="1:10" x14ac:dyDescent="0.35">
      <c r="A395" s="9"/>
      <c r="B395" s="3" t="s">
        <v>1032</v>
      </c>
      <c r="C395" s="80" t="s">
        <v>302</v>
      </c>
      <c r="D395" s="80"/>
      <c r="E395" s="42">
        <v>-4</v>
      </c>
      <c r="F395" s="104"/>
      <c r="G395" s="3" t="s">
        <v>388</v>
      </c>
      <c r="H395" s="126">
        <v>0</v>
      </c>
    </row>
    <row r="396" spans="1:10" x14ac:dyDescent="0.35">
      <c r="A396" s="9"/>
      <c r="B396" s="3" t="s">
        <v>1033</v>
      </c>
      <c r="C396" s="80" t="s">
        <v>767</v>
      </c>
      <c r="D396" s="80"/>
      <c r="E396" s="42">
        <v>-4</v>
      </c>
      <c r="F396" s="104"/>
      <c r="G396" s="3" t="s">
        <v>964</v>
      </c>
      <c r="H396" s="126">
        <v>0</v>
      </c>
    </row>
    <row r="397" spans="1:10" ht="16" thickBot="1" x14ac:dyDescent="0.4">
      <c r="A397" s="9"/>
      <c r="C397" s="80"/>
      <c r="D397" s="80"/>
      <c r="E397" s="42"/>
      <c r="F397" s="104"/>
      <c r="H397" s="126"/>
    </row>
    <row r="398" spans="1:10" ht="16" thickBot="1" x14ac:dyDescent="0.4">
      <c r="A398" s="9" t="s">
        <v>1034</v>
      </c>
      <c r="B398" s="118" t="s">
        <v>831</v>
      </c>
      <c r="C398" s="130" t="s">
        <v>312</v>
      </c>
      <c r="D398" s="130"/>
      <c r="E398" s="116">
        <v>-10</v>
      </c>
      <c r="F398" s="114" t="s">
        <v>63</v>
      </c>
      <c r="G398" s="115" t="s">
        <v>194</v>
      </c>
      <c r="H398" s="132">
        <v>21</v>
      </c>
    </row>
    <row r="399" spans="1:10" x14ac:dyDescent="0.35">
      <c r="A399" s="9" t="s">
        <v>1031</v>
      </c>
      <c r="B399" s="3" t="s">
        <v>947</v>
      </c>
      <c r="C399" s="80" t="s">
        <v>249</v>
      </c>
      <c r="D399" s="80"/>
      <c r="E399" s="42">
        <v>-10</v>
      </c>
      <c r="F399" s="104"/>
      <c r="G399" s="3" t="s">
        <v>187</v>
      </c>
      <c r="H399" s="126">
        <v>0</v>
      </c>
    </row>
    <row r="400" spans="1:10" x14ac:dyDescent="0.35">
      <c r="A400" s="9"/>
      <c r="B400" s="3" t="s">
        <v>683</v>
      </c>
      <c r="C400" s="80" t="s">
        <v>249</v>
      </c>
      <c r="D400" s="80"/>
      <c r="E400" s="42">
        <v>-10</v>
      </c>
      <c r="F400" s="104"/>
      <c r="G400" s="3" t="s">
        <v>328</v>
      </c>
      <c r="H400" s="126">
        <v>0</v>
      </c>
    </row>
    <row r="401" spans="1:8" x14ac:dyDescent="0.35">
      <c r="A401" s="9"/>
      <c r="B401" s="3" t="s">
        <v>115</v>
      </c>
      <c r="C401" s="80" t="s">
        <v>549</v>
      </c>
      <c r="D401" s="80"/>
      <c r="E401" s="42">
        <v>-4</v>
      </c>
      <c r="F401" s="104"/>
      <c r="G401" s="3" t="s">
        <v>23</v>
      </c>
      <c r="H401" s="126">
        <v>0</v>
      </c>
    </row>
    <row r="402" spans="1:8" x14ac:dyDescent="0.35">
      <c r="A402" s="9"/>
      <c r="B402" s="3" t="s">
        <v>1035</v>
      </c>
      <c r="C402" s="80" t="s">
        <v>760</v>
      </c>
      <c r="D402" s="80"/>
      <c r="E402" s="42">
        <v>-4</v>
      </c>
      <c r="F402" s="104"/>
      <c r="G402" s="3" t="s">
        <v>328</v>
      </c>
      <c r="H402" s="126">
        <v>0</v>
      </c>
    </row>
    <row r="403" spans="1:8" x14ac:dyDescent="0.35">
      <c r="A403" s="9"/>
      <c r="C403" s="80"/>
      <c r="D403" s="80"/>
      <c r="E403" s="42"/>
      <c r="F403" s="104"/>
      <c r="H403" s="126"/>
    </row>
    <row r="404" spans="1:8" x14ac:dyDescent="0.35">
      <c r="A404" s="9" t="s">
        <v>1036</v>
      </c>
      <c r="B404" s="3" t="s">
        <v>418</v>
      </c>
      <c r="C404" s="80" t="s">
        <v>386</v>
      </c>
      <c r="D404" s="80"/>
      <c r="E404" s="42">
        <v>-4</v>
      </c>
      <c r="F404" s="104"/>
      <c r="G404" s="3" t="s">
        <v>685</v>
      </c>
      <c r="H404" s="126">
        <v>0</v>
      </c>
    </row>
    <row r="405" spans="1:8" x14ac:dyDescent="0.35">
      <c r="A405" s="9" t="s">
        <v>1037</v>
      </c>
      <c r="B405" s="3" t="s">
        <v>1038</v>
      </c>
      <c r="C405" s="80" t="s">
        <v>206</v>
      </c>
      <c r="D405" s="80"/>
      <c r="E405" s="42">
        <v>-4</v>
      </c>
      <c r="F405" s="104"/>
      <c r="G405" s="3" t="s">
        <v>119</v>
      </c>
      <c r="H405" s="126">
        <v>0</v>
      </c>
    </row>
    <row r="406" spans="1:8" x14ac:dyDescent="0.35">
      <c r="A406" s="9"/>
      <c r="B406" s="3" t="s">
        <v>1039</v>
      </c>
      <c r="C406" s="80" t="s">
        <v>386</v>
      </c>
      <c r="D406" s="80"/>
      <c r="E406" s="42">
        <v>-4</v>
      </c>
      <c r="F406" s="104"/>
      <c r="G406" s="3" t="s">
        <v>919</v>
      </c>
      <c r="H406" s="126">
        <v>0</v>
      </c>
    </row>
    <row r="407" spans="1:8" x14ac:dyDescent="0.35">
      <c r="A407" s="9"/>
      <c r="B407" s="3" t="s">
        <v>1040</v>
      </c>
      <c r="C407" s="80" t="s">
        <v>309</v>
      </c>
      <c r="D407" s="80"/>
      <c r="E407" s="42">
        <v>-10</v>
      </c>
      <c r="F407" s="104"/>
      <c r="G407" s="3" t="s">
        <v>45</v>
      </c>
      <c r="H407" s="126">
        <v>0</v>
      </c>
    </row>
    <row r="408" spans="1:8" x14ac:dyDescent="0.35">
      <c r="A408" s="9"/>
      <c r="B408" s="3" t="s">
        <v>673</v>
      </c>
      <c r="C408" s="80" t="s">
        <v>206</v>
      </c>
      <c r="D408" s="80"/>
      <c r="E408" s="42">
        <v>-5</v>
      </c>
      <c r="F408" s="104"/>
      <c r="G408" s="3" t="s">
        <v>919</v>
      </c>
      <c r="H408" s="126">
        <v>0</v>
      </c>
    </row>
    <row r="409" spans="1:8" ht="16" thickBot="1" x14ac:dyDescent="0.4">
      <c r="A409" s="9"/>
      <c r="C409" s="80"/>
      <c r="D409" s="80"/>
      <c r="E409" s="42"/>
      <c r="F409" s="104"/>
      <c r="H409" s="126"/>
    </row>
    <row r="410" spans="1:8" ht="16" thickBot="1" x14ac:dyDescent="0.4">
      <c r="A410" s="9" t="s">
        <v>207</v>
      </c>
      <c r="B410" s="118" t="s">
        <v>82</v>
      </c>
      <c r="C410" s="130" t="s">
        <v>197</v>
      </c>
      <c r="D410" s="130"/>
      <c r="E410" s="116">
        <v>-10</v>
      </c>
      <c r="F410" s="114" t="s">
        <v>63</v>
      </c>
      <c r="G410" s="115" t="s">
        <v>39</v>
      </c>
      <c r="H410" s="132">
        <v>21.25</v>
      </c>
    </row>
    <row r="411" spans="1:8" x14ac:dyDescent="0.35">
      <c r="A411" s="9" t="s">
        <v>1037</v>
      </c>
      <c r="B411" s="3" t="s">
        <v>698</v>
      </c>
      <c r="C411" s="80" t="s">
        <v>249</v>
      </c>
      <c r="D411" s="80"/>
      <c r="E411" s="42">
        <v>-10</v>
      </c>
      <c r="F411" s="104"/>
      <c r="G411" s="3" t="s">
        <v>814</v>
      </c>
      <c r="H411" s="126">
        <v>0</v>
      </c>
    </row>
    <row r="412" spans="1:8" x14ac:dyDescent="0.35">
      <c r="A412" s="9"/>
      <c r="B412" s="3" t="s">
        <v>832</v>
      </c>
      <c r="C412" s="80" t="s">
        <v>564</v>
      </c>
      <c r="D412" s="80"/>
      <c r="E412" s="42">
        <v>-5</v>
      </c>
      <c r="F412" s="104"/>
      <c r="G412" s="3" t="s">
        <v>108</v>
      </c>
      <c r="H412" s="126">
        <v>0</v>
      </c>
    </row>
    <row r="413" spans="1:8" x14ac:dyDescent="0.35">
      <c r="A413" s="9"/>
      <c r="B413" s="3" t="s">
        <v>97</v>
      </c>
      <c r="C413" s="80" t="s">
        <v>268</v>
      </c>
      <c r="D413" s="80"/>
      <c r="E413" s="42">
        <v>-10</v>
      </c>
      <c r="F413" s="104"/>
      <c r="G413" s="3" t="s">
        <v>388</v>
      </c>
      <c r="H413" s="126">
        <v>0</v>
      </c>
    </row>
    <row r="414" spans="1:8" x14ac:dyDescent="0.35">
      <c r="A414" s="9"/>
      <c r="C414" s="80"/>
      <c r="D414" s="80"/>
      <c r="E414" s="42"/>
      <c r="F414" s="104"/>
      <c r="H414" s="126"/>
    </row>
    <row r="415" spans="1:8" ht="16" thickBot="1" x14ac:dyDescent="0.4">
      <c r="A415" s="9" t="s">
        <v>1041</v>
      </c>
      <c r="B415" s="3" t="s">
        <v>5</v>
      </c>
      <c r="C415" s="80" t="s">
        <v>309</v>
      </c>
      <c r="D415" s="80"/>
      <c r="E415" s="42">
        <v>-10</v>
      </c>
      <c r="F415" s="104"/>
      <c r="G415" s="3" t="s">
        <v>338</v>
      </c>
      <c r="H415" s="126">
        <v>0</v>
      </c>
    </row>
    <row r="416" spans="1:8" ht="16" thickBot="1" x14ac:dyDescent="0.4">
      <c r="A416" s="9" t="s">
        <v>1042</v>
      </c>
      <c r="B416" s="118" t="s">
        <v>82</v>
      </c>
      <c r="C416" s="130" t="s">
        <v>327</v>
      </c>
      <c r="D416" s="130"/>
      <c r="E416" s="116">
        <v>-10</v>
      </c>
      <c r="F416" s="114" t="s">
        <v>63</v>
      </c>
      <c r="G416" s="115" t="s">
        <v>73</v>
      </c>
      <c r="H416" s="132">
        <v>41</v>
      </c>
    </row>
    <row r="417" spans="1:8" x14ac:dyDescent="0.35">
      <c r="A417" s="9"/>
      <c r="B417" s="3" t="s">
        <v>789</v>
      </c>
      <c r="C417" s="80" t="s">
        <v>169</v>
      </c>
      <c r="D417" s="80"/>
      <c r="E417" s="42">
        <v>-10</v>
      </c>
      <c r="F417" s="104"/>
      <c r="G417" s="3" t="s">
        <v>720</v>
      </c>
      <c r="H417" s="126">
        <v>0</v>
      </c>
    </row>
    <row r="418" spans="1:8" x14ac:dyDescent="0.35">
      <c r="A418" s="9"/>
      <c r="B418" s="3" t="s">
        <v>1043</v>
      </c>
      <c r="C418" s="80" t="s">
        <v>189</v>
      </c>
      <c r="D418" s="80"/>
      <c r="E418" s="42">
        <v>-5</v>
      </c>
      <c r="F418" s="104"/>
      <c r="G418" s="3" t="s">
        <v>34</v>
      </c>
      <c r="H418" s="126">
        <v>0</v>
      </c>
    </row>
    <row r="419" spans="1:8" x14ac:dyDescent="0.35">
      <c r="A419" s="9"/>
      <c r="B419" s="3" t="s">
        <v>581</v>
      </c>
      <c r="C419" s="80" t="s">
        <v>249</v>
      </c>
      <c r="D419" s="80"/>
      <c r="E419" s="42">
        <v>-5</v>
      </c>
      <c r="F419" s="104"/>
      <c r="G419" s="3" t="s">
        <v>388</v>
      </c>
      <c r="H419" s="126">
        <v>0</v>
      </c>
    </row>
    <row r="420" spans="1:8" ht="16" thickBot="1" x14ac:dyDescent="0.4">
      <c r="A420" s="9"/>
      <c r="C420" s="80"/>
      <c r="D420" s="80"/>
      <c r="E420" s="42"/>
      <c r="F420" s="104"/>
      <c r="H420" s="126"/>
    </row>
    <row r="421" spans="1:8" ht="16" thickBot="1" x14ac:dyDescent="0.4">
      <c r="A421" s="9" t="s">
        <v>1044</v>
      </c>
      <c r="B421" s="118" t="s">
        <v>1045</v>
      </c>
      <c r="C421" s="130" t="s">
        <v>206</v>
      </c>
      <c r="D421" s="130"/>
      <c r="E421" s="116">
        <v>-10</v>
      </c>
      <c r="F421" s="114" t="s">
        <v>63</v>
      </c>
      <c r="G421" s="115" t="s">
        <v>27</v>
      </c>
      <c r="H421" s="132">
        <v>105</v>
      </c>
    </row>
    <row r="422" spans="1:8" ht="16" thickBot="1" x14ac:dyDescent="0.4">
      <c r="A422" s="9" t="s">
        <v>1042</v>
      </c>
      <c r="B422" s="193" t="s">
        <v>182</v>
      </c>
      <c r="C422" s="194" t="s">
        <v>880</v>
      </c>
      <c r="D422" s="194"/>
      <c r="E422" s="237">
        <v>-10</v>
      </c>
      <c r="F422" s="196" t="s">
        <v>63</v>
      </c>
      <c r="G422" s="197" t="s">
        <v>73</v>
      </c>
      <c r="H422" s="198">
        <v>16</v>
      </c>
    </row>
    <row r="423" spans="1:8" x14ac:dyDescent="0.35">
      <c r="A423" s="9"/>
      <c r="B423" s="3" t="s">
        <v>930</v>
      </c>
      <c r="C423" s="80" t="s">
        <v>249</v>
      </c>
      <c r="D423" s="80"/>
      <c r="E423" s="42">
        <v>-5</v>
      </c>
      <c r="F423" s="104"/>
      <c r="G423" s="3" t="s">
        <v>23</v>
      </c>
      <c r="H423" s="126">
        <v>0</v>
      </c>
    </row>
    <row r="424" spans="1:8" x14ac:dyDescent="0.35">
      <c r="A424" s="9"/>
      <c r="B424" s="3" t="s">
        <v>1046</v>
      </c>
      <c r="C424" s="80" t="s">
        <v>189</v>
      </c>
      <c r="D424" s="80"/>
      <c r="E424" s="42">
        <v>-5</v>
      </c>
      <c r="F424" s="104"/>
      <c r="G424" s="3" t="s">
        <v>43</v>
      </c>
      <c r="H424" s="126">
        <v>0</v>
      </c>
    </row>
    <row r="425" spans="1:8" x14ac:dyDescent="0.35">
      <c r="A425" s="9"/>
      <c r="B425" s="3" t="s">
        <v>911</v>
      </c>
      <c r="C425" s="80" t="s">
        <v>319</v>
      </c>
      <c r="D425" s="80"/>
      <c r="E425" s="42">
        <v>-2</v>
      </c>
      <c r="F425" s="104"/>
      <c r="G425" s="3" t="s">
        <v>23</v>
      </c>
      <c r="H425" s="126">
        <v>0</v>
      </c>
    </row>
    <row r="426" spans="1:8" x14ac:dyDescent="0.35">
      <c r="A426" s="9"/>
      <c r="C426" s="80"/>
      <c r="D426" s="80"/>
      <c r="E426" s="42"/>
      <c r="F426" s="104"/>
      <c r="H426" s="126"/>
    </row>
    <row r="427" spans="1:8" x14ac:dyDescent="0.35">
      <c r="A427" s="9" t="s">
        <v>1047</v>
      </c>
      <c r="B427" s="3" t="s">
        <v>406</v>
      </c>
      <c r="C427" s="80" t="s">
        <v>309</v>
      </c>
      <c r="D427" s="80"/>
      <c r="E427" s="42">
        <v>-10</v>
      </c>
      <c r="F427" s="104"/>
      <c r="G427" s="3" t="s">
        <v>263</v>
      </c>
      <c r="H427" s="126">
        <v>0</v>
      </c>
    </row>
    <row r="428" spans="1:8" x14ac:dyDescent="0.35">
      <c r="A428" s="9" t="s">
        <v>1048</v>
      </c>
      <c r="B428" s="3" t="s">
        <v>905</v>
      </c>
      <c r="C428" s="80" t="s">
        <v>6</v>
      </c>
      <c r="D428" s="80"/>
      <c r="E428" s="42">
        <v>-10</v>
      </c>
      <c r="F428" s="104"/>
      <c r="G428" s="3" t="s">
        <v>555</v>
      </c>
      <c r="H428" s="126">
        <v>0</v>
      </c>
    </row>
    <row r="429" spans="1:8" x14ac:dyDescent="0.35">
      <c r="A429" s="9"/>
      <c r="B429" s="3" t="s">
        <v>1049</v>
      </c>
      <c r="C429" s="80" t="s">
        <v>189</v>
      </c>
      <c r="D429" s="80"/>
      <c r="E429" s="42">
        <v>-10</v>
      </c>
      <c r="F429" s="104"/>
      <c r="G429" s="3" t="s">
        <v>294</v>
      </c>
      <c r="H429" s="126">
        <v>0</v>
      </c>
    </row>
    <row r="430" spans="1:8" x14ac:dyDescent="0.35">
      <c r="A430" s="9"/>
      <c r="B430" s="3" t="s">
        <v>362</v>
      </c>
      <c r="C430" s="80" t="s">
        <v>767</v>
      </c>
      <c r="D430" s="80"/>
      <c r="E430" s="42">
        <v>-5</v>
      </c>
      <c r="F430" s="104"/>
      <c r="G430" s="3" t="s">
        <v>358</v>
      </c>
      <c r="H430" s="126">
        <v>0</v>
      </c>
    </row>
    <row r="431" spans="1:8" x14ac:dyDescent="0.35">
      <c r="A431" s="9"/>
      <c r="B431" s="3" t="s">
        <v>581</v>
      </c>
      <c r="C431" s="80" t="s">
        <v>302</v>
      </c>
      <c r="D431" s="80"/>
      <c r="E431" s="42">
        <v>-5</v>
      </c>
      <c r="F431" s="104"/>
      <c r="G431" s="3" t="s">
        <v>108</v>
      </c>
      <c r="H431" s="126">
        <v>0</v>
      </c>
    </row>
    <row r="432" spans="1:8" x14ac:dyDescent="0.35">
      <c r="A432" s="9"/>
      <c r="C432" s="80"/>
      <c r="D432" s="80"/>
      <c r="E432" s="42"/>
      <c r="F432" s="104"/>
      <c r="H432" s="126"/>
    </row>
    <row r="433" spans="1:10" x14ac:dyDescent="0.35">
      <c r="A433" s="9" t="s">
        <v>1050</v>
      </c>
      <c r="B433" s="3" t="s">
        <v>1051</v>
      </c>
      <c r="C433" s="80" t="s">
        <v>197</v>
      </c>
      <c r="D433" s="80"/>
      <c r="E433" s="42">
        <v>-10</v>
      </c>
      <c r="F433" s="104"/>
      <c r="G433" s="3" t="s">
        <v>263</v>
      </c>
      <c r="H433" s="126">
        <v>0</v>
      </c>
    </row>
    <row r="434" spans="1:10" x14ac:dyDescent="0.35">
      <c r="A434" s="9" t="s">
        <v>1048</v>
      </c>
      <c r="B434" s="3" t="s">
        <v>1052</v>
      </c>
      <c r="C434" s="80" t="s">
        <v>1053</v>
      </c>
      <c r="D434" s="80"/>
      <c r="E434" s="42">
        <v>-5</v>
      </c>
      <c r="F434" s="104"/>
      <c r="G434" s="3" t="s">
        <v>632</v>
      </c>
      <c r="H434" s="126">
        <v>0</v>
      </c>
    </row>
    <row r="435" spans="1:10" x14ac:dyDescent="0.35">
      <c r="A435" s="9"/>
      <c r="B435" s="3" t="s">
        <v>1054</v>
      </c>
      <c r="C435" s="80" t="s">
        <v>813</v>
      </c>
      <c r="D435" s="80"/>
      <c r="E435" s="42">
        <v>-5</v>
      </c>
      <c r="F435" s="104"/>
      <c r="G435" s="3" t="s">
        <v>221</v>
      </c>
      <c r="H435" s="126">
        <v>0</v>
      </c>
    </row>
    <row r="436" spans="1:10" x14ac:dyDescent="0.35">
      <c r="A436" s="9"/>
      <c r="B436" s="3" t="s">
        <v>1055</v>
      </c>
      <c r="C436" s="80" t="s">
        <v>302</v>
      </c>
      <c r="D436" s="80"/>
      <c r="E436" s="42">
        <v>-5</v>
      </c>
      <c r="F436" s="104"/>
      <c r="G436" s="3" t="s">
        <v>147</v>
      </c>
      <c r="H436" s="126">
        <v>0</v>
      </c>
    </row>
    <row r="437" spans="1:10" x14ac:dyDescent="0.35">
      <c r="A437" s="252" t="s">
        <v>988</v>
      </c>
      <c r="B437" s="3" t="s">
        <v>1056</v>
      </c>
      <c r="C437" s="80" t="s">
        <v>549</v>
      </c>
      <c r="D437" s="80"/>
      <c r="E437" s="42">
        <v>-5</v>
      </c>
      <c r="F437" s="104"/>
      <c r="G437" s="3" t="s">
        <v>632</v>
      </c>
      <c r="H437" s="126">
        <v>0</v>
      </c>
    </row>
    <row r="438" spans="1:10" ht="16" thickBot="1" x14ac:dyDescent="0.4">
      <c r="A438" s="252"/>
      <c r="C438" s="80"/>
      <c r="D438" s="80"/>
      <c r="E438" s="42"/>
      <c r="F438" s="104"/>
      <c r="H438" s="126"/>
    </row>
    <row r="439" spans="1:10" s="39" customFormat="1" ht="16" thickBot="1" x14ac:dyDescent="0.4">
      <c r="A439" s="94" t="s">
        <v>1057</v>
      </c>
      <c r="B439" s="94" t="s">
        <v>691</v>
      </c>
      <c r="C439" s="151"/>
      <c r="D439" s="151" t="s">
        <v>18</v>
      </c>
      <c r="E439" s="253">
        <f>SUM(E393:E437)</f>
        <v>-270</v>
      </c>
      <c r="F439" s="154"/>
      <c r="G439" s="236" t="s">
        <v>19</v>
      </c>
      <c r="H439" s="155">
        <f>SUM(H393:H437)</f>
        <v>204.25</v>
      </c>
      <c r="I439" s="156" t="s">
        <v>281</v>
      </c>
      <c r="J439" s="157">
        <f>SUM(H439,E439)</f>
        <v>-65.75</v>
      </c>
    </row>
    <row r="440" spans="1:10" x14ac:dyDescent="0.35">
      <c r="A440" s="9"/>
      <c r="C440" s="80"/>
      <c r="D440" s="80"/>
      <c r="E440" s="42"/>
      <c r="F440" s="104"/>
      <c r="H440" s="126"/>
    </row>
    <row r="441" spans="1:10" x14ac:dyDescent="0.35">
      <c r="A441" s="9" t="s">
        <v>692</v>
      </c>
      <c r="B441" s="139" t="s">
        <v>1040</v>
      </c>
      <c r="C441" s="174" t="s">
        <v>186</v>
      </c>
      <c r="D441" s="174"/>
      <c r="E441" s="221">
        <v>-10</v>
      </c>
      <c r="F441" s="176"/>
      <c r="G441" s="139" t="s">
        <v>73</v>
      </c>
      <c r="H441" s="177">
        <v>0</v>
      </c>
    </row>
    <row r="442" spans="1:10" ht="16" thickBot="1" x14ac:dyDescent="0.4">
      <c r="A442" s="9" t="s">
        <v>1058</v>
      </c>
      <c r="B442" s="3" t="s">
        <v>1059</v>
      </c>
      <c r="C442" s="80" t="s">
        <v>197</v>
      </c>
      <c r="D442" s="80"/>
      <c r="E442" s="42">
        <v>-10</v>
      </c>
      <c r="F442" s="104"/>
      <c r="G442" s="3" t="s">
        <v>34</v>
      </c>
      <c r="H442" s="126">
        <v>0</v>
      </c>
    </row>
    <row r="443" spans="1:10" ht="16" thickBot="1" x14ac:dyDescent="0.4">
      <c r="A443" s="9"/>
      <c r="B443" s="118" t="s">
        <v>540</v>
      </c>
      <c r="C443" s="130" t="s">
        <v>206</v>
      </c>
      <c r="D443" s="130"/>
      <c r="E443" s="116">
        <v>-10</v>
      </c>
      <c r="F443" s="114" t="s">
        <v>63</v>
      </c>
      <c r="G443" s="115" t="s">
        <v>154</v>
      </c>
      <c r="H443" s="132">
        <v>52.5</v>
      </c>
    </row>
    <row r="444" spans="1:10" ht="16" thickBot="1" x14ac:dyDescent="0.4">
      <c r="A444" s="9"/>
      <c r="B444" s="3" t="s">
        <v>1060</v>
      </c>
      <c r="C444" s="80" t="s">
        <v>309</v>
      </c>
      <c r="D444" s="80"/>
      <c r="E444" s="42">
        <v>-5</v>
      </c>
      <c r="F444" s="104"/>
      <c r="G444" s="3" t="s">
        <v>221</v>
      </c>
      <c r="H444" s="126">
        <v>0</v>
      </c>
    </row>
    <row r="445" spans="1:10" ht="16" thickBot="1" x14ac:dyDescent="0.4">
      <c r="A445" s="252" t="s">
        <v>988</v>
      </c>
      <c r="B445" s="119" t="s">
        <v>1059</v>
      </c>
      <c r="C445" s="140" t="s">
        <v>186</v>
      </c>
      <c r="D445" s="140"/>
      <c r="E445" s="122">
        <v>-10</v>
      </c>
      <c r="F445" s="123" t="s">
        <v>164</v>
      </c>
      <c r="G445" s="254" t="s">
        <v>34</v>
      </c>
      <c r="H445" s="142">
        <v>29.56</v>
      </c>
    </row>
    <row r="446" spans="1:10" x14ac:dyDescent="0.35">
      <c r="A446" s="9"/>
      <c r="C446" s="80"/>
      <c r="D446" s="80"/>
      <c r="E446" s="42"/>
      <c r="F446" s="104"/>
      <c r="H446" s="126"/>
    </row>
    <row r="447" spans="1:10" ht="16" thickBot="1" x14ac:dyDescent="0.4">
      <c r="A447" s="9" t="s">
        <v>1061</v>
      </c>
      <c r="B447" s="3" t="s">
        <v>196</v>
      </c>
      <c r="C447" s="80" t="s">
        <v>249</v>
      </c>
      <c r="D447" s="80"/>
      <c r="E447" s="42">
        <v>-10</v>
      </c>
      <c r="F447" s="104"/>
      <c r="G447" s="3" t="s">
        <v>23</v>
      </c>
      <c r="H447" s="126">
        <v>0</v>
      </c>
    </row>
    <row r="448" spans="1:10" ht="16" thickBot="1" x14ac:dyDescent="0.4">
      <c r="A448" s="9" t="s">
        <v>1058</v>
      </c>
      <c r="B448" s="118" t="s">
        <v>687</v>
      </c>
      <c r="C448" s="130" t="s">
        <v>249</v>
      </c>
      <c r="D448" s="130"/>
      <c r="E448" s="116">
        <v>-10</v>
      </c>
      <c r="F448" s="114" t="s">
        <v>38</v>
      </c>
      <c r="G448" s="115" t="s">
        <v>154</v>
      </c>
      <c r="H448" s="132">
        <v>55</v>
      </c>
    </row>
    <row r="449" spans="1:8" x14ac:dyDescent="0.35">
      <c r="A449" s="9"/>
      <c r="B449" s="3" t="s">
        <v>700</v>
      </c>
      <c r="C449" s="80" t="s">
        <v>6</v>
      </c>
      <c r="D449" s="80"/>
      <c r="E449" s="42">
        <v>-10</v>
      </c>
      <c r="F449" s="104"/>
      <c r="G449" s="3" t="s">
        <v>9</v>
      </c>
      <c r="H449" s="126">
        <v>0</v>
      </c>
    </row>
    <row r="450" spans="1:8" x14ac:dyDescent="0.35">
      <c r="A450" s="9"/>
      <c r="B450" s="3" t="s">
        <v>98</v>
      </c>
      <c r="C450" s="80" t="s">
        <v>549</v>
      </c>
      <c r="D450" s="80"/>
      <c r="E450" s="42">
        <v>-2</v>
      </c>
      <c r="F450" s="104"/>
      <c r="G450" s="3" t="s">
        <v>23</v>
      </c>
      <c r="H450" s="126">
        <v>0</v>
      </c>
    </row>
    <row r="451" spans="1:8" x14ac:dyDescent="0.35">
      <c r="A451" s="9"/>
      <c r="B451" s="3" t="s">
        <v>1062</v>
      </c>
      <c r="C451" s="80" t="s">
        <v>355</v>
      </c>
      <c r="D451" s="80"/>
      <c r="E451" s="42">
        <v>-2</v>
      </c>
      <c r="F451" s="104"/>
      <c r="G451" s="3" t="s">
        <v>697</v>
      </c>
      <c r="H451" s="126">
        <v>0</v>
      </c>
    </row>
    <row r="452" spans="1:8" x14ac:dyDescent="0.35">
      <c r="A452" s="9"/>
      <c r="B452" s="3" t="s">
        <v>839</v>
      </c>
      <c r="C452" s="80" t="s">
        <v>549</v>
      </c>
      <c r="D452" s="80"/>
      <c r="E452" s="42">
        <v>-2</v>
      </c>
      <c r="F452" s="104"/>
      <c r="G452" s="3" t="s">
        <v>697</v>
      </c>
      <c r="H452" s="126">
        <v>0</v>
      </c>
    </row>
    <row r="453" spans="1:8" ht="16" thickBot="1" x14ac:dyDescent="0.4">
      <c r="A453" s="9"/>
      <c r="C453" s="80"/>
      <c r="D453" s="80"/>
      <c r="E453" s="42"/>
      <c r="F453" s="104"/>
      <c r="H453" s="126"/>
    </row>
    <row r="454" spans="1:8" ht="16" thickBot="1" x14ac:dyDescent="0.4">
      <c r="A454" s="9" t="s">
        <v>1063</v>
      </c>
      <c r="B454" s="119" t="s">
        <v>625</v>
      </c>
      <c r="C454" s="140" t="s">
        <v>169</v>
      </c>
      <c r="D454" s="140"/>
      <c r="E454" s="122">
        <v>-10</v>
      </c>
      <c r="F454" s="123" t="s">
        <v>2</v>
      </c>
      <c r="G454" s="121" t="s">
        <v>3</v>
      </c>
      <c r="H454" s="142">
        <v>250</v>
      </c>
    </row>
    <row r="455" spans="1:8" x14ac:dyDescent="0.35">
      <c r="A455" s="9" t="s">
        <v>1064</v>
      </c>
      <c r="B455" s="3" t="s">
        <v>540</v>
      </c>
      <c r="C455" s="80" t="s">
        <v>309</v>
      </c>
      <c r="D455" s="80"/>
      <c r="E455" s="42">
        <v>-10</v>
      </c>
      <c r="F455" s="104"/>
      <c r="G455" s="3" t="s">
        <v>224</v>
      </c>
      <c r="H455" s="126">
        <v>0</v>
      </c>
    </row>
    <row r="456" spans="1:8" x14ac:dyDescent="0.35">
      <c r="A456" s="9"/>
      <c r="B456" s="3" t="s">
        <v>52</v>
      </c>
      <c r="C456" s="80" t="s">
        <v>391</v>
      </c>
      <c r="D456" s="80"/>
      <c r="E456" s="42">
        <v>-10</v>
      </c>
      <c r="F456" s="104"/>
      <c r="G456" s="3" t="s">
        <v>294</v>
      </c>
      <c r="H456" s="126">
        <v>0</v>
      </c>
    </row>
    <row r="457" spans="1:8" x14ac:dyDescent="0.35">
      <c r="A457" s="9"/>
      <c r="B457" s="3" t="s">
        <v>735</v>
      </c>
      <c r="C457" s="80" t="s">
        <v>711</v>
      </c>
      <c r="D457" s="80"/>
      <c r="E457" s="42">
        <v>-5</v>
      </c>
      <c r="F457" s="104"/>
      <c r="G457" s="3" t="s">
        <v>215</v>
      </c>
      <c r="H457" s="126">
        <v>0</v>
      </c>
    </row>
    <row r="458" spans="1:8" x14ac:dyDescent="0.35">
      <c r="A458" s="9"/>
      <c r="C458" s="80"/>
      <c r="D458" s="80"/>
      <c r="E458" s="42"/>
      <c r="F458" s="104"/>
      <c r="H458" s="126"/>
    </row>
    <row r="459" spans="1:8" x14ac:dyDescent="0.35">
      <c r="A459" s="9" t="s">
        <v>1065</v>
      </c>
      <c r="B459" s="3" t="s">
        <v>907</v>
      </c>
      <c r="C459" s="80" t="s">
        <v>186</v>
      </c>
      <c r="D459" s="80"/>
      <c r="E459" s="42">
        <v>-20</v>
      </c>
      <c r="F459" s="104"/>
      <c r="G459" s="3" t="s">
        <v>7</v>
      </c>
      <c r="H459" s="126">
        <v>0</v>
      </c>
    </row>
    <row r="460" spans="1:8" x14ac:dyDescent="0.35">
      <c r="A460" s="9" t="s">
        <v>1064</v>
      </c>
      <c r="B460" s="3" t="s">
        <v>1066</v>
      </c>
      <c r="C460" s="80" t="s">
        <v>380</v>
      </c>
      <c r="D460" s="80"/>
      <c r="E460" s="42">
        <v>-10</v>
      </c>
      <c r="F460" s="104"/>
      <c r="G460" s="3" t="s">
        <v>9</v>
      </c>
      <c r="H460" s="126">
        <v>0</v>
      </c>
    </row>
    <row r="461" spans="1:8" x14ac:dyDescent="0.35">
      <c r="A461" s="9"/>
      <c r="B461" s="3" t="s">
        <v>1006</v>
      </c>
      <c r="C461" s="80" t="s">
        <v>391</v>
      </c>
      <c r="D461" s="80"/>
      <c r="E461" s="42">
        <v>-10</v>
      </c>
      <c r="F461" s="104"/>
      <c r="G461" s="3" t="s">
        <v>23</v>
      </c>
      <c r="H461" s="126">
        <v>0</v>
      </c>
    </row>
    <row r="462" spans="1:8" x14ac:dyDescent="0.35">
      <c r="A462" s="9"/>
      <c r="B462" s="3" t="s">
        <v>839</v>
      </c>
      <c r="C462" s="80" t="s">
        <v>549</v>
      </c>
      <c r="D462" s="80"/>
      <c r="E462" s="42">
        <v>-5</v>
      </c>
      <c r="F462" s="104"/>
      <c r="G462" s="3" t="s">
        <v>23</v>
      </c>
      <c r="H462" s="126">
        <v>0</v>
      </c>
    </row>
    <row r="463" spans="1:8" x14ac:dyDescent="0.35">
      <c r="A463" s="9"/>
      <c r="C463" s="80"/>
      <c r="D463" s="80"/>
      <c r="E463" s="42"/>
      <c r="F463" s="104"/>
      <c r="H463" s="126"/>
    </row>
    <row r="464" spans="1:8" x14ac:dyDescent="0.35">
      <c r="A464" s="9" t="s">
        <v>1067</v>
      </c>
      <c r="B464" s="3" t="s">
        <v>1040</v>
      </c>
      <c r="C464" s="80" t="s">
        <v>305</v>
      </c>
      <c r="D464" s="80"/>
      <c r="E464" s="42">
        <v>-10</v>
      </c>
      <c r="F464" s="104"/>
      <c r="G464" s="3" t="s">
        <v>616</v>
      </c>
      <c r="H464" s="126">
        <v>0</v>
      </c>
    </row>
    <row r="465" spans="1:8" ht="16" thickBot="1" x14ac:dyDescent="0.4">
      <c r="A465" s="9" t="s">
        <v>1068</v>
      </c>
      <c r="B465" s="3" t="s">
        <v>707</v>
      </c>
      <c r="C465" s="80" t="s">
        <v>169</v>
      </c>
      <c r="D465" s="80"/>
      <c r="E465" s="42">
        <v>-10</v>
      </c>
      <c r="F465" s="104"/>
      <c r="G465" s="3" t="s">
        <v>720</v>
      </c>
      <c r="H465" s="126">
        <v>0</v>
      </c>
    </row>
    <row r="466" spans="1:8" ht="16" thickBot="1" x14ac:dyDescent="0.4">
      <c r="A466" s="9"/>
      <c r="B466" s="255" t="s">
        <v>706</v>
      </c>
      <c r="C466" s="256" t="s">
        <v>375</v>
      </c>
      <c r="D466" s="256"/>
      <c r="E466" s="257">
        <v>-10</v>
      </c>
      <c r="F466" s="258" t="s">
        <v>38</v>
      </c>
      <c r="G466" s="259" t="s">
        <v>154</v>
      </c>
      <c r="H466" s="260">
        <v>75</v>
      </c>
    </row>
    <row r="467" spans="1:8" ht="16" thickBot="1" x14ac:dyDescent="0.4">
      <c r="A467" s="9"/>
      <c r="B467" s="118" t="s">
        <v>985</v>
      </c>
      <c r="C467" s="130" t="s">
        <v>206</v>
      </c>
      <c r="D467" s="130"/>
      <c r="E467" s="116">
        <v>-10</v>
      </c>
      <c r="F467" s="114" t="s">
        <v>38</v>
      </c>
      <c r="G467" s="115" t="s">
        <v>27</v>
      </c>
      <c r="H467" s="132">
        <v>105</v>
      </c>
    </row>
    <row r="468" spans="1:8" x14ac:dyDescent="0.35">
      <c r="A468" s="9"/>
      <c r="B468" s="139" t="s">
        <v>794</v>
      </c>
      <c r="C468" s="174" t="s">
        <v>275</v>
      </c>
      <c r="D468" s="174"/>
      <c r="E468" s="221">
        <v>-10</v>
      </c>
      <c r="F468" s="176"/>
      <c r="G468" s="139" t="s">
        <v>616</v>
      </c>
      <c r="H468" s="177">
        <v>0</v>
      </c>
    </row>
    <row r="469" spans="1:8" x14ac:dyDescent="0.35">
      <c r="A469" s="9"/>
      <c r="C469" s="80"/>
      <c r="D469" s="80"/>
      <c r="E469" s="42"/>
      <c r="F469" s="104"/>
      <c r="H469" s="126"/>
    </row>
    <row r="470" spans="1:8" x14ac:dyDescent="0.35">
      <c r="A470" s="9" t="s">
        <v>258</v>
      </c>
      <c r="B470" s="3" t="s">
        <v>1069</v>
      </c>
      <c r="C470" s="80" t="s">
        <v>343</v>
      </c>
      <c r="D470" s="80"/>
      <c r="E470" s="42">
        <v>-10</v>
      </c>
      <c r="F470" s="104"/>
      <c r="G470" s="3" t="s">
        <v>201</v>
      </c>
      <c r="H470" s="126">
        <v>0</v>
      </c>
    </row>
    <row r="471" spans="1:8" x14ac:dyDescent="0.35">
      <c r="A471" s="9" t="s">
        <v>1068</v>
      </c>
      <c r="B471" s="3" t="s">
        <v>1070</v>
      </c>
      <c r="C471" s="80" t="s">
        <v>186</v>
      </c>
      <c r="D471" s="80"/>
      <c r="E471" s="42">
        <v>-10</v>
      </c>
      <c r="F471" s="104"/>
      <c r="G471" s="3" t="s">
        <v>23</v>
      </c>
      <c r="H471" s="126">
        <v>0</v>
      </c>
    </row>
    <row r="472" spans="1:8" x14ac:dyDescent="0.35">
      <c r="A472" s="9"/>
      <c r="B472" s="3" t="s">
        <v>107</v>
      </c>
      <c r="C472" s="80" t="s">
        <v>189</v>
      </c>
      <c r="D472" s="80"/>
      <c r="E472" s="42">
        <v>-5</v>
      </c>
      <c r="F472" s="104"/>
      <c r="G472" s="3" t="s">
        <v>23</v>
      </c>
      <c r="H472" s="126">
        <v>0</v>
      </c>
    </row>
    <row r="473" spans="1:8" x14ac:dyDescent="0.35">
      <c r="A473" s="9"/>
      <c r="B473" s="3" t="s">
        <v>1071</v>
      </c>
      <c r="C473" s="80" t="s">
        <v>549</v>
      </c>
      <c r="D473" s="80"/>
      <c r="E473" s="42">
        <v>-5</v>
      </c>
      <c r="F473" s="104"/>
      <c r="G473" s="3" t="s">
        <v>23</v>
      </c>
      <c r="H473" s="126">
        <v>0</v>
      </c>
    </row>
    <row r="474" spans="1:8" x14ac:dyDescent="0.35">
      <c r="A474" s="9"/>
      <c r="C474" s="80"/>
      <c r="D474" s="80"/>
      <c r="E474" s="42"/>
      <c r="F474" s="104"/>
      <c r="H474" s="126"/>
    </row>
    <row r="475" spans="1:8" ht="16" thickBot="1" x14ac:dyDescent="0.4">
      <c r="A475" s="9" t="s">
        <v>1072</v>
      </c>
      <c r="B475" s="3" t="s">
        <v>707</v>
      </c>
      <c r="C475" s="80" t="s">
        <v>1073</v>
      </c>
      <c r="D475" s="80"/>
      <c r="E475" s="42">
        <v>-10</v>
      </c>
      <c r="F475" s="104"/>
      <c r="G475" s="3" t="s">
        <v>142</v>
      </c>
      <c r="H475" s="126">
        <v>0</v>
      </c>
    </row>
    <row r="476" spans="1:8" ht="16" thickBot="1" x14ac:dyDescent="0.4">
      <c r="A476" s="9" t="s">
        <v>1074</v>
      </c>
      <c r="B476" s="118" t="s">
        <v>1075</v>
      </c>
      <c r="C476" s="130" t="s">
        <v>169</v>
      </c>
      <c r="D476" s="130"/>
      <c r="E476" s="116">
        <v>-10</v>
      </c>
      <c r="F476" s="114" t="s">
        <v>63</v>
      </c>
      <c r="G476" s="115" t="s">
        <v>284</v>
      </c>
      <c r="H476" s="132">
        <v>45</v>
      </c>
    </row>
    <row r="477" spans="1:8" x14ac:dyDescent="0.35">
      <c r="A477" s="9"/>
      <c r="B477" s="3" t="s">
        <v>1076</v>
      </c>
      <c r="C477" s="80" t="s">
        <v>324</v>
      </c>
      <c r="D477" s="80"/>
      <c r="E477" s="42">
        <v>-10</v>
      </c>
      <c r="F477" s="104"/>
      <c r="G477" s="3" t="s">
        <v>23</v>
      </c>
      <c r="H477" s="126">
        <v>0</v>
      </c>
    </row>
    <row r="478" spans="1:8" x14ac:dyDescent="0.35">
      <c r="A478" s="9"/>
      <c r="B478" s="3" t="s">
        <v>130</v>
      </c>
      <c r="C478" s="80" t="s">
        <v>302</v>
      </c>
      <c r="D478" s="80"/>
      <c r="E478" s="42">
        <v>-10</v>
      </c>
      <c r="F478" s="104"/>
      <c r="G478" s="3" t="s">
        <v>71</v>
      </c>
      <c r="H478" s="126">
        <v>0</v>
      </c>
    </row>
    <row r="479" spans="1:8" ht="16" thickBot="1" x14ac:dyDescent="0.4">
      <c r="A479" s="9"/>
      <c r="C479" s="80"/>
      <c r="D479" s="80"/>
      <c r="E479" s="42"/>
      <c r="F479" s="104"/>
      <c r="H479" s="126"/>
    </row>
    <row r="480" spans="1:8" ht="16" thickBot="1" x14ac:dyDescent="0.4">
      <c r="A480" s="9" t="s">
        <v>1077</v>
      </c>
      <c r="B480" s="119" t="s">
        <v>265</v>
      </c>
      <c r="C480" s="140" t="s">
        <v>312</v>
      </c>
      <c r="D480" s="140"/>
      <c r="E480" s="122">
        <v>-10</v>
      </c>
      <c r="F480" s="123" t="s">
        <v>2</v>
      </c>
      <c r="G480" s="121" t="s">
        <v>3</v>
      </c>
      <c r="H480" s="142">
        <v>170</v>
      </c>
    </row>
    <row r="481" spans="1:10" x14ac:dyDescent="0.35">
      <c r="A481" s="9" t="s">
        <v>1074</v>
      </c>
      <c r="B481" s="3" t="s">
        <v>1078</v>
      </c>
      <c r="C481" s="80" t="s">
        <v>380</v>
      </c>
      <c r="D481" s="80"/>
      <c r="E481" s="42">
        <v>-10</v>
      </c>
      <c r="F481" s="104"/>
      <c r="G481" s="3" t="s">
        <v>294</v>
      </c>
      <c r="H481" s="126">
        <v>0</v>
      </c>
    </row>
    <row r="482" spans="1:10" x14ac:dyDescent="0.35">
      <c r="A482" s="9"/>
      <c r="B482" s="3" t="s">
        <v>1079</v>
      </c>
      <c r="C482" s="80" t="s">
        <v>365</v>
      </c>
      <c r="D482" s="80"/>
      <c r="E482" s="42">
        <v>-10</v>
      </c>
      <c r="F482" s="104"/>
      <c r="G482" s="3" t="s">
        <v>184</v>
      </c>
      <c r="H482" s="126">
        <v>0</v>
      </c>
    </row>
    <row r="483" spans="1:10" ht="16" thickBot="1" x14ac:dyDescent="0.4">
      <c r="A483" s="9"/>
      <c r="C483" s="80"/>
      <c r="D483" s="80"/>
      <c r="E483" s="42"/>
      <c r="F483" s="104"/>
      <c r="H483" s="126"/>
    </row>
    <row r="484" spans="1:10" s="39" customFormat="1" ht="16" thickBot="1" x14ac:dyDescent="0.4">
      <c r="A484" s="94" t="s">
        <v>1080</v>
      </c>
      <c r="B484" s="178" t="s">
        <v>1081</v>
      </c>
      <c r="C484" s="151"/>
      <c r="D484" s="151" t="s">
        <v>18</v>
      </c>
      <c r="E484" s="253">
        <f>SUM(E441:E482)</f>
        <v>-311</v>
      </c>
      <c r="F484" s="154"/>
      <c r="G484" s="236" t="s">
        <v>19</v>
      </c>
      <c r="H484" s="155">
        <f>SUM(H441:H482)</f>
        <v>782.06</v>
      </c>
      <c r="I484" s="156" t="s">
        <v>20</v>
      </c>
      <c r="J484" s="157">
        <f>SUM(H484,E484)</f>
        <v>471.05999999999995</v>
      </c>
    </row>
    <row r="485" spans="1:10" x14ac:dyDescent="0.35">
      <c r="A485" s="9"/>
      <c r="C485" s="80"/>
      <c r="D485" s="80"/>
      <c r="E485" s="42"/>
      <c r="F485" s="104"/>
      <c r="H485" s="126"/>
    </row>
    <row r="486" spans="1:10" x14ac:dyDescent="0.35">
      <c r="A486" s="9" t="s">
        <v>1082</v>
      </c>
      <c r="B486" s="3" t="s">
        <v>794</v>
      </c>
      <c r="C486" s="80" t="s">
        <v>309</v>
      </c>
      <c r="D486" s="80"/>
      <c r="E486" s="42">
        <v>-10</v>
      </c>
      <c r="F486" s="104"/>
      <c r="G486" s="3" t="s">
        <v>23</v>
      </c>
      <c r="H486" s="126">
        <v>0</v>
      </c>
    </row>
    <row r="487" spans="1:10" x14ac:dyDescent="0.35">
      <c r="A487" s="9" t="s">
        <v>1083</v>
      </c>
      <c r="B487" s="3" t="s">
        <v>1084</v>
      </c>
      <c r="C487" s="80" t="s">
        <v>169</v>
      </c>
      <c r="D487" s="80"/>
      <c r="E487" s="42">
        <v>-10</v>
      </c>
      <c r="F487" s="104"/>
      <c r="G487" s="3" t="s">
        <v>814</v>
      </c>
      <c r="H487" s="126">
        <v>0</v>
      </c>
    </row>
    <row r="488" spans="1:10" x14ac:dyDescent="0.35">
      <c r="A488" s="9"/>
      <c r="B488" s="3" t="s">
        <v>928</v>
      </c>
      <c r="C488" s="80" t="s">
        <v>189</v>
      </c>
      <c r="D488" s="80"/>
      <c r="E488" s="42">
        <v>-5</v>
      </c>
      <c r="F488" s="104"/>
      <c r="G488" s="3" t="s">
        <v>23</v>
      </c>
      <c r="H488" s="126">
        <v>0</v>
      </c>
    </row>
    <row r="489" spans="1:10" x14ac:dyDescent="0.35">
      <c r="A489" s="9"/>
      <c r="B489" s="3" t="s">
        <v>261</v>
      </c>
      <c r="C489" s="80" t="s">
        <v>355</v>
      </c>
      <c r="D489" s="80"/>
      <c r="E489" s="42">
        <v>-5</v>
      </c>
      <c r="F489" s="104"/>
      <c r="G489" s="3" t="s">
        <v>23</v>
      </c>
      <c r="H489" s="126">
        <v>0</v>
      </c>
    </row>
    <row r="490" spans="1:10" ht="16" thickBot="1" x14ac:dyDescent="0.4">
      <c r="A490" s="9"/>
      <c r="B490" s="3" t="s">
        <v>1085</v>
      </c>
      <c r="C490" s="80" t="s">
        <v>169</v>
      </c>
      <c r="D490" s="80"/>
      <c r="E490" s="42">
        <v>-5</v>
      </c>
      <c r="F490" s="104"/>
      <c r="G490" s="3" t="s">
        <v>814</v>
      </c>
      <c r="H490" s="126">
        <v>0</v>
      </c>
    </row>
    <row r="491" spans="1:10" ht="16" thickBot="1" x14ac:dyDescent="0.4">
      <c r="A491" s="9"/>
      <c r="B491" s="118" t="s">
        <v>796</v>
      </c>
      <c r="C491" s="130" t="s">
        <v>6</v>
      </c>
      <c r="D491" s="130"/>
      <c r="E491" s="116">
        <v>-5</v>
      </c>
      <c r="F491" s="114" t="s">
        <v>38</v>
      </c>
      <c r="G491" s="115" t="s">
        <v>48</v>
      </c>
      <c r="H491" s="132">
        <v>66</v>
      </c>
    </row>
    <row r="492" spans="1:10" x14ac:dyDescent="0.35">
      <c r="A492" s="9"/>
      <c r="C492" s="80"/>
      <c r="D492" s="80"/>
      <c r="E492" s="42"/>
      <c r="F492" s="104"/>
      <c r="H492" s="126"/>
    </row>
    <row r="493" spans="1:10" ht="16" thickBot="1" x14ac:dyDescent="0.4">
      <c r="A493" s="9" t="s">
        <v>1086</v>
      </c>
      <c r="B493" s="3" t="s">
        <v>217</v>
      </c>
      <c r="C493" s="80" t="s">
        <v>305</v>
      </c>
      <c r="D493" s="80"/>
      <c r="E493" s="42">
        <v>-10</v>
      </c>
      <c r="F493" s="104"/>
      <c r="G493" s="3" t="s">
        <v>99</v>
      </c>
      <c r="H493" s="126">
        <v>0</v>
      </c>
    </row>
    <row r="494" spans="1:10" ht="16" thickBot="1" x14ac:dyDescent="0.4">
      <c r="A494" s="9" t="s">
        <v>1083</v>
      </c>
      <c r="B494" s="118" t="s">
        <v>242</v>
      </c>
      <c r="C494" s="130" t="s">
        <v>186</v>
      </c>
      <c r="D494" s="130"/>
      <c r="E494" s="116">
        <v>-10</v>
      </c>
      <c r="F494" s="114" t="s">
        <v>63</v>
      </c>
      <c r="G494" s="115" t="s">
        <v>27</v>
      </c>
      <c r="H494" s="132">
        <v>30</v>
      </c>
    </row>
    <row r="495" spans="1:10" x14ac:dyDescent="0.35">
      <c r="A495" s="9"/>
      <c r="C495" s="80"/>
      <c r="D495" s="80"/>
      <c r="E495" s="42"/>
      <c r="F495" s="104"/>
      <c r="H495" s="126"/>
    </row>
    <row r="496" spans="1:10" ht="16" thickBot="1" x14ac:dyDescent="0.4">
      <c r="A496" s="9" t="s">
        <v>1087</v>
      </c>
      <c r="B496" s="3" t="s">
        <v>777</v>
      </c>
      <c r="C496" s="80" t="s">
        <v>186</v>
      </c>
      <c r="D496" s="80"/>
      <c r="E496" s="42">
        <v>-10</v>
      </c>
      <c r="F496" s="104"/>
      <c r="G496" s="3" t="s">
        <v>537</v>
      </c>
      <c r="H496" s="126">
        <v>0</v>
      </c>
    </row>
    <row r="497" spans="1:8" ht="16" thickBot="1" x14ac:dyDescent="0.4">
      <c r="A497" s="9" t="s">
        <v>1083</v>
      </c>
      <c r="B497" s="118" t="s">
        <v>1088</v>
      </c>
      <c r="C497" s="130" t="s">
        <v>169</v>
      </c>
      <c r="D497" s="130"/>
      <c r="E497" s="116">
        <v>-10</v>
      </c>
      <c r="F497" s="114" t="s">
        <v>63</v>
      </c>
      <c r="G497" s="115" t="s">
        <v>27</v>
      </c>
      <c r="H497" s="132">
        <v>45</v>
      </c>
    </row>
    <row r="498" spans="1:8" x14ac:dyDescent="0.35">
      <c r="A498" s="9"/>
      <c r="B498" s="3" t="s">
        <v>1089</v>
      </c>
      <c r="C498" s="80" t="s">
        <v>169</v>
      </c>
      <c r="D498" s="80"/>
      <c r="E498" s="42">
        <v>-5</v>
      </c>
      <c r="F498" s="104"/>
      <c r="G498" s="3" t="s">
        <v>34</v>
      </c>
      <c r="H498" s="126">
        <v>0</v>
      </c>
    </row>
    <row r="499" spans="1:8" x14ac:dyDescent="0.35">
      <c r="A499" s="9"/>
      <c r="B499" s="3" t="s">
        <v>1090</v>
      </c>
      <c r="C499" s="80" t="s">
        <v>549</v>
      </c>
      <c r="D499" s="80"/>
      <c r="E499" s="42">
        <v>-5</v>
      </c>
      <c r="F499" s="104"/>
      <c r="G499" s="3" t="s">
        <v>187</v>
      </c>
      <c r="H499" s="126">
        <v>0</v>
      </c>
    </row>
    <row r="500" spans="1:8" x14ac:dyDescent="0.35">
      <c r="A500" s="9"/>
      <c r="B500" s="3" t="s">
        <v>1091</v>
      </c>
      <c r="C500" s="80" t="s">
        <v>206</v>
      </c>
      <c r="D500" s="80"/>
      <c r="E500" s="42">
        <v>-5</v>
      </c>
      <c r="F500" s="104"/>
      <c r="G500" s="3" t="s">
        <v>23</v>
      </c>
      <c r="H500" s="126">
        <v>0</v>
      </c>
    </row>
    <row r="501" spans="1:8" x14ac:dyDescent="0.35">
      <c r="A501" s="9"/>
      <c r="C501" s="80"/>
      <c r="D501" s="80"/>
      <c r="E501" s="42"/>
      <c r="F501" s="81"/>
      <c r="H501" s="126"/>
    </row>
    <row r="502" spans="1:8" ht="16" thickBot="1" x14ac:dyDescent="0.4">
      <c r="A502" s="9" t="s">
        <v>1092</v>
      </c>
      <c r="B502" s="29" t="s">
        <v>1093</v>
      </c>
      <c r="C502" s="170" t="s">
        <v>312</v>
      </c>
      <c r="D502" s="170"/>
      <c r="E502" s="239">
        <v>-10</v>
      </c>
      <c r="F502" s="172"/>
      <c r="G502" s="29" t="s">
        <v>154</v>
      </c>
      <c r="H502" s="173">
        <v>0</v>
      </c>
    </row>
    <row r="503" spans="1:8" ht="16" thickBot="1" x14ac:dyDescent="0.4">
      <c r="A503" s="9" t="s">
        <v>1094</v>
      </c>
      <c r="B503" s="118" t="s">
        <v>1095</v>
      </c>
      <c r="C503" s="130" t="s">
        <v>171</v>
      </c>
      <c r="D503" s="130"/>
      <c r="E503" s="116">
        <v>-10</v>
      </c>
      <c r="F503" s="114" t="s">
        <v>63</v>
      </c>
      <c r="G503" s="115" t="s">
        <v>73</v>
      </c>
      <c r="H503" s="132">
        <v>14</v>
      </c>
    </row>
    <row r="504" spans="1:8" x14ac:dyDescent="0.35">
      <c r="A504" s="169"/>
      <c r="B504" s="29"/>
      <c r="C504" s="170"/>
      <c r="D504" s="170"/>
      <c r="E504" s="239"/>
      <c r="F504" s="172"/>
      <c r="G504" s="29"/>
      <c r="H504" s="173"/>
    </row>
    <row r="505" spans="1:8" x14ac:dyDescent="0.35">
      <c r="A505" s="9" t="s">
        <v>1096</v>
      </c>
      <c r="B505" s="3" t="s">
        <v>1097</v>
      </c>
      <c r="C505" s="80" t="s">
        <v>169</v>
      </c>
      <c r="D505" s="80"/>
      <c r="E505" s="42">
        <v>-4</v>
      </c>
      <c r="F505" s="104"/>
      <c r="G505" s="3" t="s">
        <v>78</v>
      </c>
      <c r="H505" s="126">
        <v>0</v>
      </c>
    </row>
    <row r="506" spans="1:8" x14ac:dyDescent="0.35">
      <c r="A506" s="9" t="s">
        <v>1094</v>
      </c>
      <c r="C506" s="80"/>
      <c r="D506" s="80"/>
      <c r="E506" s="42"/>
      <c r="F506" s="104"/>
      <c r="H506" s="126"/>
    </row>
    <row r="507" spans="1:8" x14ac:dyDescent="0.35">
      <c r="A507" s="9"/>
      <c r="C507" s="80"/>
      <c r="D507" s="80"/>
      <c r="E507" s="42"/>
      <c r="F507" s="104"/>
      <c r="H507" s="126"/>
    </row>
    <row r="508" spans="1:8" x14ac:dyDescent="0.35">
      <c r="A508" s="9" t="s">
        <v>1098</v>
      </c>
      <c r="B508" s="3" t="s">
        <v>725</v>
      </c>
      <c r="C508" s="80" t="s">
        <v>752</v>
      </c>
      <c r="D508" s="80"/>
      <c r="E508" s="42">
        <v>-5</v>
      </c>
      <c r="F508" s="104"/>
      <c r="G508" s="3" t="s">
        <v>338</v>
      </c>
      <c r="H508" s="126">
        <v>0</v>
      </c>
    </row>
    <row r="509" spans="1:8" ht="16" thickBot="1" x14ac:dyDescent="0.4">
      <c r="A509" s="9" t="s">
        <v>1099</v>
      </c>
      <c r="B509" s="3" t="s">
        <v>1100</v>
      </c>
      <c r="C509" s="80" t="s">
        <v>386</v>
      </c>
      <c r="D509" s="80"/>
      <c r="E509" s="42">
        <v>-10</v>
      </c>
      <c r="F509" s="104"/>
      <c r="G509" s="3" t="s">
        <v>23</v>
      </c>
      <c r="H509" s="126">
        <v>0</v>
      </c>
    </row>
    <row r="510" spans="1:8" ht="16" thickBot="1" x14ac:dyDescent="0.4">
      <c r="A510" s="9"/>
      <c r="B510" s="118" t="s">
        <v>293</v>
      </c>
      <c r="C510" s="130" t="s">
        <v>1101</v>
      </c>
      <c r="D510" s="130"/>
      <c r="E510" s="116">
        <v>-10</v>
      </c>
      <c r="F510" s="114" t="s">
        <v>63</v>
      </c>
      <c r="G510" s="115" t="s">
        <v>154</v>
      </c>
      <c r="H510" s="132">
        <v>96.25</v>
      </c>
    </row>
    <row r="511" spans="1:8" ht="16" thickBot="1" x14ac:dyDescent="0.4">
      <c r="A511" s="252" t="s">
        <v>1102</v>
      </c>
      <c r="B511" s="133" t="s">
        <v>293</v>
      </c>
      <c r="C511" s="134" t="s">
        <v>186</v>
      </c>
      <c r="D511" s="134"/>
      <c r="E511" s="238">
        <v>-10</v>
      </c>
      <c r="F511" s="136" t="s">
        <v>1102</v>
      </c>
      <c r="G511" s="137" t="s">
        <v>154</v>
      </c>
      <c r="H511" s="138">
        <v>260</v>
      </c>
    </row>
    <row r="512" spans="1:8" x14ac:dyDescent="0.35">
      <c r="A512" s="9"/>
      <c r="B512" s="3" t="s">
        <v>1103</v>
      </c>
      <c r="C512" s="80" t="s">
        <v>1104</v>
      </c>
      <c r="D512" s="80"/>
      <c r="E512" s="42">
        <v>-4</v>
      </c>
      <c r="F512" s="104"/>
      <c r="G512" s="3" t="s">
        <v>126</v>
      </c>
      <c r="H512" s="126">
        <v>0</v>
      </c>
    </row>
    <row r="513" spans="1:10" x14ac:dyDescent="0.35">
      <c r="A513" s="9"/>
      <c r="C513" s="80"/>
      <c r="D513" s="80"/>
      <c r="E513" s="42"/>
      <c r="F513" s="104"/>
      <c r="H513" s="126"/>
    </row>
    <row r="514" spans="1:10" x14ac:dyDescent="0.35">
      <c r="A514" s="9" t="s">
        <v>1105</v>
      </c>
      <c r="B514" s="3" t="s">
        <v>26</v>
      </c>
      <c r="C514" s="80" t="s">
        <v>380</v>
      </c>
      <c r="D514" s="80"/>
      <c r="E514" s="42">
        <v>-10</v>
      </c>
      <c r="F514" s="104"/>
      <c r="G514" s="3" t="s">
        <v>179</v>
      </c>
      <c r="H514" s="126">
        <v>0</v>
      </c>
    </row>
    <row r="515" spans="1:10" x14ac:dyDescent="0.35">
      <c r="A515" s="9" t="s">
        <v>1106</v>
      </c>
      <c r="B515" s="3" t="s">
        <v>1107</v>
      </c>
      <c r="C515" s="80" t="s">
        <v>380</v>
      </c>
      <c r="D515" s="80"/>
      <c r="E515" s="42">
        <v>-10</v>
      </c>
      <c r="F515" s="104"/>
      <c r="G515" s="3" t="s">
        <v>7</v>
      </c>
      <c r="H515" s="126">
        <v>0</v>
      </c>
    </row>
    <row r="516" spans="1:10" x14ac:dyDescent="0.35">
      <c r="A516" s="169"/>
      <c r="B516" s="3" t="s">
        <v>733</v>
      </c>
      <c r="C516" s="80" t="s">
        <v>249</v>
      </c>
      <c r="D516" s="80"/>
      <c r="E516" s="42">
        <v>-6</v>
      </c>
      <c r="F516" s="104"/>
      <c r="G516" s="3" t="s">
        <v>23</v>
      </c>
      <c r="H516" s="126">
        <v>0</v>
      </c>
    </row>
    <row r="517" spans="1:10" x14ac:dyDescent="0.35">
      <c r="A517" s="9"/>
      <c r="B517" s="3" t="s">
        <v>624</v>
      </c>
      <c r="C517" s="80" t="s">
        <v>813</v>
      </c>
      <c r="D517" s="80"/>
      <c r="E517" s="42">
        <v>-2</v>
      </c>
      <c r="F517" s="104"/>
      <c r="G517" s="3" t="s">
        <v>344</v>
      </c>
      <c r="H517" s="126">
        <v>0</v>
      </c>
    </row>
    <row r="518" spans="1:10" x14ac:dyDescent="0.35">
      <c r="A518" s="9"/>
      <c r="B518" s="3" t="s">
        <v>1108</v>
      </c>
      <c r="C518" s="80" t="s">
        <v>386</v>
      </c>
      <c r="D518" s="80"/>
      <c r="E518" s="42">
        <v>-2</v>
      </c>
      <c r="F518" s="104"/>
      <c r="G518" s="3" t="s">
        <v>23</v>
      </c>
      <c r="H518" s="126">
        <v>0</v>
      </c>
    </row>
    <row r="519" spans="1:10" x14ac:dyDescent="0.35">
      <c r="A519" s="9"/>
      <c r="B519" s="139" t="s">
        <v>117</v>
      </c>
      <c r="C519" s="174" t="s">
        <v>206</v>
      </c>
      <c r="D519" s="174"/>
      <c r="E519" s="221">
        <v>-10</v>
      </c>
      <c r="F519" s="176"/>
      <c r="G519" s="139" t="s">
        <v>292</v>
      </c>
      <c r="H519" s="177">
        <v>0</v>
      </c>
    </row>
    <row r="520" spans="1:10" x14ac:dyDescent="0.35">
      <c r="A520" s="9"/>
      <c r="C520" s="80"/>
      <c r="D520" s="80"/>
      <c r="E520" s="42"/>
      <c r="F520" s="104"/>
      <c r="H520" s="126"/>
    </row>
    <row r="521" spans="1:10" ht="16" thickBot="1" x14ac:dyDescent="0.4">
      <c r="A521" s="9" t="s">
        <v>1109</v>
      </c>
      <c r="B521" s="3" t="s">
        <v>1110</v>
      </c>
      <c r="C521" s="80" t="s">
        <v>200</v>
      </c>
      <c r="D521" s="80"/>
      <c r="E521" s="42"/>
      <c r="F521" s="104"/>
      <c r="G521" s="3" t="s">
        <v>317</v>
      </c>
      <c r="H521" s="126"/>
    </row>
    <row r="522" spans="1:10" ht="16" thickBot="1" x14ac:dyDescent="0.4">
      <c r="A522" s="9"/>
      <c r="B522" s="119" t="s">
        <v>1111</v>
      </c>
      <c r="C522" s="140" t="s">
        <v>752</v>
      </c>
      <c r="D522" s="140"/>
      <c r="E522" s="122">
        <v>-10</v>
      </c>
      <c r="F522" s="123" t="s">
        <v>1112</v>
      </c>
      <c r="G522" s="121" t="s">
        <v>3</v>
      </c>
      <c r="H522" s="142">
        <v>670</v>
      </c>
    </row>
    <row r="523" spans="1:10" x14ac:dyDescent="0.35">
      <c r="A523" s="9"/>
      <c r="B523" s="3" t="s">
        <v>822</v>
      </c>
      <c r="C523" s="80" t="s">
        <v>324</v>
      </c>
      <c r="D523" s="80"/>
      <c r="E523" s="42"/>
      <c r="F523" s="104"/>
      <c r="G523" s="3" t="s">
        <v>317</v>
      </c>
      <c r="H523" s="126"/>
    </row>
    <row r="524" spans="1:10" x14ac:dyDescent="0.35">
      <c r="A524" s="9"/>
      <c r="B524" s="3" t="s">
        <v>828</v>
      </c>
      <c r="C524" s="80" t="s">
        <v>206</v>
      </c>
      <c r="D524" s="80"/>
      <c r="E524" s="42">
        <v>-10</v>
      </c>
      <c r="F524" s="104"/>
      <c r="G524" s="3" t="s">
        <v>399</v>
      </c>
      <c r="H524" s="126">
        <v>0</v>
      </c>
    </row>
    <row r="525" spans="1:10" ht="16" thickBot="1" x14ac:dyDescent="0.4">
      <c r="A525" s="9"/>
      <c r="C525" s="80"/>
      <c r="D525" s="80"/>
      <c r="E525" s="42"/>
      <c r="F525" s="104"/>
      <c r="H525" s="126"/>
    </row>
    <row r="526" spans="1:10" s="39" customFormat="1" ht="16" thickBot="1" x14ac:dyDescent="0.4">
      <c r="A526" s="94" t="s">
        <v>1113</v>
      </c>
      <c r="B526" s="149" t="s">
        <v>1114</v>
      </c>
      <c r="C526" s="150"/>
      <c r="D526" s="151" t="s">
        <v>18</v>
      </c>
      <c r="E526" s="157">
        <f>SUM(E486:E524)</f>
        <v>-218</v>
      </c>
      <c r="F526" s="236"/>
      <c r="G526" s="261" t="s">
        <v>19</v>
      </c>
      <c r="H526" s="155">
        <f>SUM(H486:H524)</f>
        <v>1181.25</v>
      </c>
      <c r="I526" s="156" t="s">
        <v>20</v>
      </c>
      <c r="J526" s="157">
        <f>SUM(E526,H526)</f>
        <v>963.25</v>
      </c>
    </row>
    <row r="527" spans="1:10" x14ac:dyDescent="0.35">
      <c r="A527" s="139"/>
      <c r="B527" s="262"/>
      <c r="C527" s="174"/>
      <c r="D527" s="174"/>
      <c r="E527" s="221"/>
      <c r="F527" s="176"/>
      <c r="G527" s="263"/>
      <c r="H527" s="177"/>
      <c r="I527" s="263"/>
      <c r="J527" s="221"/>
    </row>
    <row r="528" spans="1:10" x14ac:dyDescent="0.35">
      <c r="A528" s="139"/>
      <c r="B528" s="262"/>
      <c r="C528" s="174"/>
      <c r="D528" s="174"/>
      <c r="E528" s="221"/>
      <c r="F528" s="176"/>
      <c r="G528" s="263"/>
      <c r="H528" s="177"/>
      <c r="I528" s="263"/>
      <c r="J528" s="221"/>
    </row>
    <row r="529" spans="1:10" ht="16" thickBot="1" x14ac:dyDescent="0.4">
      <c r="A529" s="9"/>
      <c r="C529" s="80"/>
      <c r="D529" s="80"/>
      <c r="E529" s="42"/>
      <c r="F529" s="104"/>
      <c r="H529" s="126"/>
    </row>
    <row r="530" spans="1:10" ht="16" thickBot="1" x14ac:dyDescent="0.4">
      <c r="A530" s="168" t="s">
        <v>1115</v>
      </c>
      <c r="B530" s="94" t="s">
        <v>1116</v>
      </c>
      <c r="C530" s="226"/>
      <c r="D530" s="151" t="s">
        <v>18</v>
      </c>
      <c r="E530" s="253">
        <f>SUM(E526,E484,E439,E391,E344,E298,E253,E220,E177,E138,E88,E38)</f>
        <v>-3299</v>
      </c>
      <c r="F530" s="153"/>
      <c r="G530" s="227" t="s">
        <v>19</v>
      </c>
      <c r="H530" s="155">
        <f>SUM(H526,H484,H439,H391,H344,H298,H253,H220,H177,H138,H88,H38)</f>
        <v>7913.630000000001</v>
      </c>
      <c r="I530" s="156" t="s">
        <v>280</v>
      </c>
      <c r="J530" s="157">
        <f>SUM(H530,E530)</f>
        <v>4614.630000000001</v>
      </c>
    </row>
    <row r="531" spans="1:10" x14ac:dyDescent="0.35">
      <c r="A531" s="264"/>
      <c r="B531" s="264"/>
      <c r="C531" s="265"/>
      <c r="D531" s="265"/>
      <c r="E531" s="266"/>
      <c r="F531" s="267"/>
      <c r="G531" s="268"/>
      <c r="H531" s="269"/>
      <c r="I531" s="264"/>
      <c r="J531" s="264"/>
    </row>
    <row r="532" spans="1:10" x14ac:dyDescent="0.35">
      <c r="A532" s="264"/>
      <c r="B532" s="264"/>
      <c r="C532" s="265"/>
      <c r="D532" s="265"/>
      <c r="E532" s="266"/>
      <c r="F532" s="267"/>
      <c r="G532" s="268"/>
      <c r="H532" s="269"/>
      <c r="I532" s="264"/>
      <c r="J532" s="264"/>
    </row>
    <row r="533" spans="1:10" x14ac:dyDescent="0.35">
      <c r="A533" s="229"/>
      <c r="B533" s="229"/>
      <c r="C533" s="229"/>
      <c r="D533" s="229"/>
      <c r="E533" s="229"/>
      <c r="F533" s="229"/>
      <c r="G533" s="229"/>
      <c r="H533" s="229"/>
      <c r="I533" s="229"/>
      <c r="J533" s="22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0"/>
  <sheetViews>
    <sheetView topLeftCell="A241" zoomScaleNormal="100" workbookViewId="0">
      <selection activeCell="A250" sqref="A250"/>
    </sheetView>
  </sheetViews>
  <sheetFormatPr defaultColWidth="9.08984375" defaultRowHeight="15.5" x14ac:dyDescent="0.35"/>
  <cols>
    <col min="1" max="1" width="30" style="9" bestFit="1" customWidth="1"/>
    <col min="2" max="2" width="26.6328125" style="3" bestFit="1" customWidth="1"/>
    <col min="3" max="3" width="9.08984375" style="3"/>
    <col min="4" max="4" width="6" style="3" bestFit="1" customWidth="1"/>
    <col min="5" max="5" width="14.6328125" style="111" bestFit="1" customWidth="1"/>
    <col min="6" max="6" width="27.54296875" style="104" bestFit="1" customWidth="1"/>
    <col min="7" max="7" width="16.90625" style="3" bestFit="1" customWidth="1"/>
    <col min="8" max="8" width="15.54296875" style="42" bestFit="1" customWidth="1"/>
    <col min="9" max="9" width="12.453125" style="3" bestFit="1" customWidth="1"/>
    <col min="10" max="10" width="15.54296875" style="3" bestFit="1" customWidth="1"/>
    <col min="11" max="16384" width="9.08984375" style="3"/>
  </cols>
  <sheetData>
    <row r="1" spans="1:8" ht="16" thickBot="1" x14ac:dyDescent="0.4">
      <c r="A1" s="125" t="s">
        <v>1117</v>
      </c>
      <c r="C1" s="80"/>
      <c r="D1" s="80"/>
      <c r="H1" s="126"/>
    </row>
    <row r="2" spans="1:8" x14ac:dyDescent="0.35">
      <c r="C2" s="80"/>
      <c r="D2" s="80"/>
      <c r="H2" s="126"/>
    </row>
    <row r="3" spans="1:8" ht="16" thickBot="1" x14ac:dyDescent="0.4">
      <c r="A3" s="9" t="s">
        <v>1118</v>
      </c>
      <c r="B3" s="7" t="s">
        <v>464</v>
      </c>
      <c r="C3" s="127" t="s">
        <v>355</v>
      </c>
      <c r="D3" s="127"/>
      <c r="E3" s="128">
        <v>-10</v>
      </c>
      <c r="F3" s="6"/>
      <c r="G3" s="7" t="s">
        <v>99</v>
      </c>
      <c r="H3" s="129">
        <v>0</v>
      </c>
    </row>
    <row r="4" spans="1:8" ht="16" thickBot="1" x14ac:dyDescent="0.4">
      <c r="A4" s="9" t="s">
        <v>1119</v>
      </c>
      <c r="B4" s="118" t="s">
        <v>82</v>
      </c>
      <c r="C4" s="130" t="s">
        <v>380</v>
      </c>
      <c r="D4" s="130"/>
      <c r="E4" s="131">
        <v>-10</v>
      </c>
      <c r="F4" s="114" t="s">
        <v>38</v>
      </c>
      <c r="G4" s="115" t="s">
        <v>807</v>
      </c>
      <c r="H4" s="132">
        <v>33</v>
      </c>
    </row>
    <row r="5" spans="1:8" ht="16" thickBot="1" x14ac:dyDescent="0.4">
      <c r="B5" s="118" t="s">
        <v>314</v>
      </c>
      <c r="C5" s="130" t="s">
        <v>380</v>
      </c>
      <c r="D5" s="130"/>
      <c r="E5" s="131">
        <v>-10</v>
      </c>
      <c r="F5" s="114" t="s">
        <v>38</v>
      </c>
      <c r="G5" s="115" t="s">
        <v>27</v>
      </c>
      <c r="H5" s="132">
        <v>33</v>
      </c>
    </row>
    <row r="6" spans="1:8" ht="16" thickBot="1" x14ac:dyDescent="0.4">
      <c r="B6" s="133" t="s">
        <v>580</v>
      </c>
      <c r="C6" s="134" t="s">
        <v>186</v>
      </c>
      <c r="D6" s="134"/>
      <c r="E6" s="135">
        <v>-10</v>
      </c>
      <c r="F6" s="136" t="s">
        <v>2</v>
      </c>
      <c r="G6" s="137" t="s">
        <v>3</v>
      </c>
      <c r="H6" s="138">
        <v>160</v>
      </c>
    </row>
    <row r="7" spans="1:8" x14ac:dyDescent="0.35">
      <c r="B7" s="139" t="s">
        <v>66</v>
      </c>
      <c r="C7" s="80" t="s">
        <v>365</v>
      </c>
      <c r="D7" s="80"/>
      <c r="E7" s="111">
        <v>-10</v>
      </c>
      <c r="G7" s="3" t="s">
        <v>92</v>
      </c>
      <c r="H7" s="126">
        <v>0</v>
      </c>
    </row>
    <row r="8" spans="1:8" x14ac:dyDescent="0.35">
      <c r="B8" s="3" t="s">
        <v>1120</v>
      </c>
      <c r="C8" s="80" t="s">
        <v>767</v>
      </c>
      <c r="D8" s="80"/>
      <c r="E8" s="111">
        <v>-10</v>
      </c>
      <c r="G8" s="3" t="s">
        <v>194</v>
      </c>
      <c r="H8" s="126">
        <v>0</v>
      </c>
    </row>
    <row r="9" spans="1:8" x14ac:dyDescent="0.35">
      <c r="C9" s="80"/>
      <c r="D9" s="80"/>
      <c r="H9" s="126"/>
    </row>
    <row r="10" spans="1:8" x14ac:dyDescent="0.35">
      <c r="A10" s="9" t="s">
        <v>1121</v>
      </c>
      <c r="B10" s="3" t="s">
        <v>845</v>
      </c>
      <c r="C10" s="80" t="s">
        <v>309</v>
      </c>
      <c r="D10" s="80"/>
      <c r="E10" s="111">
        <v>-10</v>
      </c>
      <c r="G10" s="3" t="s">
        <v>999</v>
      </c>
      <c r="H10" s="126">
        <v>0</v>
      </c>
    </row>
    <row r="11" spans="1:8" x14ac:dyDescent="0.35">
      <c r="A11" s="9" t="s">
        <v>1122</v>
      </c>
      <c r="B11" s="3" t="s">
        <v>69</v>
      </c>
      <c r="C11" s="80" t="s">
        <v>169</v>
      </c>
      <c r="D11" s="80"/>
      <c r="E11" s="111">
        <v>-10</v>
      </c>
      <c r="G11" s="3" t="s">
        <v>23</v>
      </c>
      <c r="H11" s="126">
        <v>0</v>
      </c>
    </row>
    <row r="12" spans="1:8" x14ac:dyDescent="0.35">
      <c r="B12" s="3" t="s">
        <v>1120</v>
      </c>
      <c r="C12" s="80" t="s">
        <v>169</v>
      </c>
      <c r="D12" s="80"/>
      <c r="E12" s="111">
        <v>-10</v>
      </c>
      <c r="G12" s="3" t="s">
        <v>78</v>
      </c>
      <c r="H12" s="126">
        <v>0</v>
      </c>
    </row>
    <row r="13" spans="1:8" ht="16" thickBot="1" x14ac:dyDescent="0.4">
      <c r="B13" s="3" t="s">
        <v>552</v>
      </c>
      <c r="C13" s="80" t="s">
        <v>189</v>
      </c>
      <c r="D13" s="80"/>
      <c r="E13" s="111">
        <v>-10</v>
      </c>
      <c r="G13" s="3" t="s">
        <v>23</v>
      </c>
      <c r="H13" s="126">
        <v>0</v>
      </c>
    </row>
    <row r="14" spans="1:8" ht="16" thickBot="1" x14ac:dyDescent="0.4">
      <c r="B14" s="118" t="s">
        <v>938</v>
      </c>
      <c r="C14" s="130" t="s">
        <v>375</v>
      </c>
      <c r="D14" s="130"/>
      <c r="E14" s="131">
        <v>-10</v>
      </c>
      <c r="F14" s="114" t="s">
        <v>38</v>
      </c>
      <c r="G14" s="115" t="s">
        <v>807</v>
      </c>
      <c r="H14" s="132">
        <v>80</v>
      </c>
    </row>
    <row r="15" spans="1:8" x14ac:dyDescent="0.35">
      <c r="B15" s="3" t="s">
        <v>125</v>
      </c>
      <c r="C15" s="80" t="s">
        <v>302</v>
      </c>
      <c r="D15" s="80"/>
      <c r="E15" s="111">
        <v>-10</v>
      </c>
      <c r="G15" s="3" t="s">
        <v>23</v>
      </c>
      <c r="H15" s="126">
        <v>0</v>
      </c>
    </row>
    <row r="16" spans="1:8" x14ac:dyDescent="0.35">
      <c r="C16" s="80"/>
      <c r="D16" s="80"/>
      <c r="H16" s="126"/>
    </row>
    <row r="17" spans="1:8" x14ac:dyDescent="0.35">
      <c r="A17" s="9" t="s">
        <v>1123</v>
      </c>
      <c r="B17" s="3" t="s">
        <v>834</v>
      </c>
      <c r="C17" s="80" t="s">
        <v>186</v>
      </c>
      <c r="D17" s="80"/>
      <c r="E17" s="111">
        <v>-10</v>
      </c>
      <c r="G17" s="3" t="s">
        <v>15</v>
      </c>
      <c r="H17" s="126">
        <v>0</v>
      </c>
    </row>
    <row r="18" spans="1:8" x14ac:dyDescent="0.35">
      <c r="A18" s="9" t="s">
        <v>1124</v>
      </c>
      <c r="B18" s="3" t="s">
        <v>700</v>
      </c>
      <c r="C18" s="80" t="s">
        <v>169</v>
      </c>
      <c r="D18" s="80"/>
      <c r="E18" s="111">
        <v>-10</v>
      </c>
      <c r="G18" s="3" t="s">
        <v>13</v>
      </c>
      <c r="H18" s="126">
        <v>0</v>
      </c>
    </row>
    <row r="19" spans="1:8" x14ac:dyDescent="0.35">
      <c r="B19" s="3" t="s">
        <v>1125</v>
      </c>
      <c r="C19" s="80" t="s">
        <v>249</v>
      </c>
      <c r="D19" s="80"/>
      <c r="E19" s="111">
        <v>-5</v>
      </c>
      <c r="G19" s="3" t="s">
        <v>344</v>
      </c>
      <c r="H19" s="126">
        <v>0</v>
      </c>
    </row>
    <row r="20" spans="1:8" x14ac:dyDescent="0.35">
      <c r="B20" s="3" t="s">
        <v>1126</v>
      </c>
      <c r="C20" s="80" t="s">
        <v>6</v>
      </c>
      <c r="D20" s="80"/>
      <c r="E20" s="111">
        <v>-5</v>
      </c>
      <c r="G20" s="3" t="s">
        <v>23</v>
      </c>
      <c r="H20" s="126">
        <v>0</v>
      </c>
    </row>
    <row r="21" spans="1:8" x14ac:dyDescent="0.35">
      <c r="C21" s="80"/>
      <c r="D21" s="80"/>
      <c r="H21" s="126"/>
    </row>
    <row r="22" spans="1:8" x14ac:dyDescent="0.35">
      <c r="A22" s="9" t="s">
        <v>1127</v>
      </c>
      <c r="B22" s="3" t="s">
        <v>133</v>
      </c>
      <c r="C22" s="80" t="s">
        <v>343</v>
      </c>
      <c r="D22" s="80"/>
      <c r="E22" s="111">
        <v>-10</v>
      </c>
      <c r="G22" s="3" t="s">
        <v>23</v>
      </c>
      <c r="H22" s="126">
        <v>0</v>
      </c>
    </row>
    <row r="23" spans="1:8" x14ac:dyDescent="0.35">
      <c r="A23" s="9" t="s">
        <v>1128</v>
      </c>
      <c r="B23" s="3" t="s">
        <v>1040</v>
      </c>
      <c r="C23" s="80" t="s">
        <v>169</v>
      </c>
      <c r="D23" s="80"/>
      <c r="E23" s="111">
        <v>-10</v>
      </c>
      <c r="G23" s="3" t="s">
        <v>23</v>
      </c>
      <c r="H23" s="126">
        <v>0</v>
      </c>
    </row>
    <row r="24" spans="1:8" x14ac:dyDescent="0.35">
      <c r="B24" s="3" t="s">
        <v>789</v>
      </c>
      <c r="C24" s="80" t="s">
        <v>249</v>
      </c>
      <c r="D24" s="80"/>
      <c r="E24" s="111">
        <v>-10</v>
      </c>
      <c r="G24" s="3" t="s">
        <v>23</v>
      </c>
      <c r="H24" s="126">
        <v>0</v>
      </c>
    </row>
    <row r="25" spans="1:8" x14ac:dyDescent="0.35">
      <c r="B25" s="3" t="s">
        <v>52</v>
      </c>
      <c r="C25" s="80" t="s">
        <v>249</v>
      </c>
      <c r="D25" s="80"/>
      <c r="E25" s="111">
        <v>-5</v>
      </c>
      <c r="G25" s="3" t="s">
        <v>108</v>
      </c>
      <c r="H25" s="126">
        <v>0</v>
      </c>
    </row>
    <row r="26" spans="1:8" x14ac:dyDescent="0.35">
      <c r="B26" s="3" t="s">
        <v>626</v>
      </c>
      <c r="C26" s="80" t="s">
        <v>549</v>
      </c>
      <c r="D26" s="80"/>
      <c r="E26" s="111">
        <v>-5</v>
      </c>
      <c r="G26" s="3" t="s">
        <v>43</v>
      </c>
      <c r="H26" s="126">
        <v>0</v>
      </c>
    </row>
    <row r="27" spans="1:8" x14ac:dyDescent="0.35">
      <c r="C27" s="80"/>
      <c r="D27" s="80"/>
      <c r="H27" s="126"/>
    </row>
    <row r="28" spans="1:8" x14ac:dyDescent="0.35">
      <c r="A28" s="9" t="s">
        <v>1129</v>
      </c>
      <c r="B28" s="3" t="s">
        <v>1006</v>
      </c>
      <c r="C28" s="80" t="s">
        <v>309</v>
      </c>
      <c r="D28" s="80"/>
      <c r="E28" s="111">
        <v>-10</v>
      </c>
      <c r="G28" s="3" t="s">
        <v>142</v>
      </c>
      <c r="H28" s="126">
        <v>0</v>
      </c>
    </row>
    <row r="29" spans="1:8" x14ac:dyDescent="0.35">
      <c r="A29" s="9" t="s">
        <v>1130</v>
      </c>
      <c r="B29" s="3" t="s">
        <v>80</v>
      </c>
      <c r="C29" s="80" t="s">
        <v>249</v>
      </c>
      <c r="D29" s="80"/>
      <c r="E29" s="111">
        <v>-10</v>
      </c>
      <c r="G29" s="3" t="s">
        <v>64</v>
      </c>
      <c r="H29" s="126">
        <v>0</v>
      </c>
    </row>
    <row r="30" spans="1:8" x14ac:dyDescent="0.35">
      <c r="B30" s="3" t="s">
        <v>907</v>
      </c>
      <c r="C30" s="80" t="s">
        <v>6</v>
      </c>
      <c r="D30" s="80"/>
      <c r="E30" s="111">
        <v>-5</v>
      </c>
      <c r="G30" s="3" t="s">
        <v>102</v>
      </c>
      <c r="H30" s="126">
        <v>0</v>
      </c>
    </row>
    <row r="31" spans="1:8" x14ac:dyDescent="0.35">
      <c r="B31" s="3" t="s">
        <v>668</v>
      </c>
      <c r="C31" s="80" t="s">
        <v>206</v>
      </c>
      <c r="D31" s="80"/>
      <c r="E31" s="111">
        <v>-5</v>
      </c>
      <c r="G31" s="3" t="s">
        <v>338</v>
      </c>
      <c r="H31" s="126">
        <v>0</v>
      </c>
    </row>
    <row r="32" spans="1:8" x14ac:dyDescent="0.35">
      <c r="C32" s="80"/>
      <c r="D32" s="80"/>
      <c r="H32" s="126"/>
    </row>
    <row r="33" spans="1:11" ht="16" thickBot="1" x14ac:dyDescent="0.4">
      <c r="A33" s="9" t="s">
        <v>1131</v>
      </c>
      <c r="B33" s="3" t="s">
        <v>10</v>
      </c>
      <c r="C33" s="80" t="s">
        <v>305</v>
      </c>
      <c r="D33" s="80"/>
      <c r="E33" s="111">
        <v>-10</v>
      </c>
      <c r="G33" s="3" t="s">
        <v>23</v>
      </c>
      <c r="H33" s="126">
        <v>0</v>
      </c>
    </row>
    <row r="34" spans="1:11" ht="16" thickBot="1" x14ac:dyDescent="0.4">
      <c r="A34" s="9" t="s">
        <v>1130</v>
      </c>
      <c r="B34" s="118" t="s">
        <v>1132</v>
      </c>
      <c r="C34" s="130" t="s">
        <v>327</v>
      </c>
      <c r="D34" s="130"/>
      <c r="E34" s="131">
        <v>-10</v>
      </c>
      <c r="F34" s="114" t="s">
        <v>63</v>
      </c>
      <c r="G34" s="115" t="s">
        <v>48</v>
      </c>
      <c r="H34" s="132">
        <v>40</v>
      </c>
    </row>
    <row r="35" spans="1:11" x14ac:dyDescent="0.35">
      <c r="B35" s="3" t="s">
        <v>936</v>
      </c>
      <c r="C35" s="80" t="s">
        <v>324</v>
      </c>
      <c r="D35" s="80"/>
      <c r="E35" s="111">
        <v>-5</v>
      </c>
      <c r="G35" s="3" t="s">
        <v>142</v>
      </c>
      <c r="H35" s="126">
        <v>0</v>
      </c>
    </row>
    <row r="36" spans="1:11" ht="16" thickBot="1" x14ac:dyDescent="0.4">
      <c r="B36" s="3" t="s">
        <v>669</v>
      </c>
      <c r="C36" s="80" t="s">
        <v>302</v>
      </c>
      <c r="D36" s="80"/>
      <c r="E36" s="111">
        <v>-5</v>
      </c>
      <c r="G36" s="3" t="s">
        <v>23</v>
      </c>
      <c r="H36" s="126">
        <v>0</v>
      </c>
    </row>
    <row r="37" spans="1:11" ht="16" thickBot="1" x14ac:dyDescent="0.4">
      <c r="B37" s="118" t="s">
        <v>626</v>
      </c>
      <c r="C37" s="130" t="s">
        <v>302</v>
      </c>
      <c r="D37" s="130"/>
      <c r="E37" s="131">
        <v>-5</v>
      </c>
      <c r="F37" s="114" t="s">
        <v>63</v>
      </c>
      <c r="G37" s="115" t="s">
        <v>154</v>
      </c>
      <c r="H37" s="132">
        <v>18.75</v>
      </c>
    </row>
    <row r="38" spans="1:11" ht="16" thickBot="1" x14ac:dyDescent="0.4">
      <c r="A38" s="101" t="s">
        <v>1102</v>
      </c>
      <c r="B38" s="119" t="s">
        <v>626</v>
      </c>
      <c r="C38" s="140" t="s">
        <v>220</v>
      </c>
      <c r="D38" s="140"/>
      <c r="E38" s="141">
        <v>-10</v>
      </c>
      <c r="F38" s="123" t="s">
        <v>164</v>
      </c>
      <c r="G38" s="121" t="s">
        <v>154</v>
      </c>
      <c r="H38" s="142">
        <v>80</v>
      </c>
    </row>
    <row r="39" spans="1:11" ht="16" thickBot="1" x14ac:dyDescent="0.4">
      <c r="B39" s="118" t="s">
        <v>625</v>
      </c>
      <c r="C39" s="130" t="s">
        <v>169</v>
      </c>
      <c r="D39" s="130"/>
      <c r="E39" s="131">
        <v>-10</v>
      </c>
      <c r="F39" s="114" t="s">
        <v>63</v>
      </c>
      <c r="G39" s="115" t="s">
        <v>154</v>
      </c>
      <c r="H39" s="132">
        <v>9</v>
      </c>
    </row>
    <row r="40" spans="1:11" ht="16" thickBot="1" x14ac:dyDescent="0.4">
      <c r="B40" s="143"/>
      <c r="C40" s="144"/>
      <c r="D40" s="144"/>
      <c r="E40" s="145"/>
      <c r="F40" s="146"/>
      <c r="G40" s="143"/>
      <c r="H40" s="147"/>
    </row>
    <row r="41" spans="1:11" s="39" customFormat="1" ht="16" thickBot="1" x14ac:dyDescent="0.4">
      <c r="A41" s="148" t="s">
        <v>1133</v>
      </c>
      <c r="B41" s="149" t="s">
        <v>1114</v>
      </c>
      <c r="C41" s="150"/>
      <c r="D41" s="151" t="s">
        <v>18</v>
      </c>
      <c r="E41" s="152">
        <f>SUM(E3:E39)</f>
        <v>-275</v>
      </c>
      <c r="F41" s="153"/>
      <c r="G41" s="154" t="s">
        <v>19</v>
      </c>
      <c r="H41" s="155">
        <f>SUM(H3:H39)</f>
        <v>453.75</v>
      </c>
      <c r="I41" s="156" t="s">
        <v>20</v>
      </c>
      <c r="J41" s="157">
        <f>SUM(E41,H41)</f>
        <v>178.75</v>
      </c>
      <c r="K41" s="25"/>
    </row>
    <row r="42" spans="1:11" x14ac:dyDescent="0.35">
      <c r="C42" s="80"/>
      <c r="D42" s="80"/>
      <c r="H42" s="126"/>
    </row>
    <row r="43" spans="1:11" ht="16" thickBot="1" x14ac:dyDescent="0.4">
      <c r="A43" s="9" t="s">
        <v>1134</v>
      </c>
      <c r="B43" s="3" t="s">
        <v>72</v>
      </c>
      <c r="C43" s="80" t="s">
        <v>380</v>
      </c>
      <c r="D43" s="80"/>
      <c r="E43" s="111">
        <v>-10</v>
      </c>
      <c r="G43" s="104" t="s">
        <v>23</v>
      </c>
      <c r="H43" s="126">
        <v>0</v>
      </c>
    </row>
    <row r="44" spans="1:11" ht="16" thickBot="1" x14ac:dyDescent="0.4">
      <c r="A44" s="9" t="s">
        <v>1135</v>
      </c>
      <c r="B44" s="118" t="s">
        <v>800</v>
      </c>
      <c r="C44" s="130" t="s">
        <v>249</v>
      </c>
      <c r="D44" s="130"/>
      <c r="E44" s="131">
        <v>-10</v>
      </c>
      <c r="F44" s="114" t="s">
        <v>63</v>
      </c>
      <c r="G44" s="114" t="s">
        <v>27</v>
      </c>
      <c r="H44" s="132">
        <v>50</v>
      </c>
    </row>
    <row r="45" spans="1:11" x14ac:dyDescent="0.35">
      <c r="B45" s="3" t="s">
        <v>1136</v>
      </c>
      <c r="C45" s="80" t="s">
        <v>249</v>
      </c>
      <c r="D45" s="80"/>
      <c r="E45" s="111">
        <v>-10</v>
      </c>
      <c r="G45" s="104" t="s">
        <v>157</v>
      </c>
      <c r="H45" s="126">
        <v>0</v>
      </c>
    </row>
    <row r="46" spans="1:11" x14ac:dyDescent="0.35">
      <c r="B46" s="3" t="s">
        <v>809</v>
      </c>
      <c r="C46" s="80" t="s">
        <v>324</v>
      </c>
      <c r="D46" s="80"/>
      <c r="E46" s="111">
        <v>-6</v>
      </c>
      <c r="G46" s="104" t="s">
        <v>23</v>
      </c>
      <c r="H46" s="126">
        <v>0</v>
      </c>
    </row>
    <row r="47" spans="1:11" x14ac:dyDescent="0.35">
      <c r="B47" s="3" t="s">
        <v>193</v>
      </c>
      <c r="C47" s="80" t="s">
        <v>302</v>
      </c>
      <c r="D47" s="80"/>
      <c r="E47" s="111">
        <v>-6</v>
      </c>
      <c r="G47" s="104" t="s">
        <v>292</v>
      </c>
      <c r="H47" s="126">
        <v>0</v>
      </c>
    </row>
    <row r="48" spans="1:11" x14ac:dyDescent="0.35">
      <c r="A48" s="101" t="s">
        <v>988</v>
      </c>
      <c r="B48" s="3" t="s">
        <v>1004</v>
      </c>
      <c r="C48" s="80" t="s">
        <v>186</v>
      </c>
      <c r="D48" s="80"/>
      <c r="E48" s="111">
        <v>-6</v>
      </c>
      <c r="G48" s="104" t="s">
        <v>7</v>
      </c>
      <c r="H48" s="126">
        <v>0</v>
      </c>
    </row>
    <row r="49" spans="1:8" x14ac:dyDescent="0.35">
      <c r="A49" s="101" t="s">
        <v>1102</v>
      </c>
      <c r="B49" s="3" t="s">
        <v>193</v>
      </c>
      <c r="C49" s="80" t="s">
        <v>1025</v>
      </c>
      <c r="D49" s="80"/>
      <c r="E49" s="111">
        <v>-6</v>
      </c>
      <c r="G49" s="104" t="s">
        <v>292</v>
      </c>
      <c r="H49" s="126">
        <v>0</v>
      </c>
    </row>
    <row r="50" spans="1:8" x14ac:dyDescent="0.35">
      <c r="C50" s="80"/>
      <c r="D50" s="80"/>
      <c r="H50" s="126"/>
    </row>
    <row r="51" spans="1:8" x14ac:dyDescent="0.35">
      <c r="A51" s="9" t="s">
        <v>1137</v>
      </c>
      <c r="B51" s="3" t="s">
        <v>947</v>
      </c>
      <c r="C51" s="80" t="s">
        <v>186</v>
      </c>
      <c r="D51" s="80"/>
      <c r="E51" s="111">
        <v>-10</v>
      </c>
      <c r="G51" s="104" t="s">
        <v>23</v>
      </c>
      <c r="H51" s="126">
        <v>0</v>
      </c>
    </row>
    <row r="52" spans="1:8" x14ac:dyDescent="0.35">
      <c r="A52" s="9" t="s">
        <v>1135</v>
      </c>
      <c r="B52" s="3" t="s">
        <v>337</v>
      </c>
      <c r="C52" s="80" t="s">
        <v>302</v>
      </c>
      <c r="D52" s="80"/>
      <c r="E52" s="111">
        <v>-10</v>
      </c>
      <c r="G52" s="104" t="s">
        <v>545</v>
      </c>
      <c r="H52" s="126">
        <v>0</v>
      </c>
    </row>
    <row r="53" spans="1:8" x14ac:dyDescent="0.35">
      <c r="B53" s="3" t="s">
        <v>1138</v>
      </c>
      <c r="C53" s="80" t="s">
        <v>355</v>
      </c>
      <c r="D53" s="80"/>
      <c r="E53" s="111">
        <v>-6</v>
      </c>
      <c r="G53" s="104" t="s">
        <v>99</v>
      </c>
      <c r="H53" s="126">
        <v>0</v>
      </c>
    </row>
    <row r="54" spans="1:8" x14ac:dyDescent="0.35">
      <c r="B54" s="3" t="s">
        <v>25</v>
      </c>
      <c r="C54" s="80" t="s">
        <v>549</v>
      </c>
      <c r="D54" s="80"/>
      <c r="E54" s="111">
        <v>-6</v>
      </c>
      <c r="G54" s="104" t="s">
        <v>23</v>
      </c>
      <c r="H54" s="126">
        <v>0</v>
      </c>
    </row>
    <row r="55" spans="1:8" x14ac:dyDescent="0.35">
      <c r="B55" s="3" t="s">
        <v>1139</v>
      </c>
      <c r="C55" s="80" t="s">
        <v>813</v>
      </c>
      <c r="D55" s="80"/>
      <c r="E55" s="111">
        <v>-6</v>
      </c>
      <c r="G55" s="104" t="s">
        <v>23</v>
      </c>
      <c r="H55" s="126">
        <v>0</v>
      </c>
    </row>
    <row r="56" spans="1:8" x14ac:dyDescent="0.35">
      <c r="A56" s="101" t="s">
        <v>1102</v>
      </c>
      <c r="B56" s="3" t="s">
        <v>1138</v>
      </c>
      <c r="C56" s="80" t="s">
        <v>1025</v>
      </c>
      <c r="D56" s="80"/>
      <c r="E56" s="111">
        <v>-6</v>
      </c>
      <c r="G56" s="104" t="s">
        <v>99</v>
      </c>
      <c r="H56" s="126">
        <v>0</v>
      </c>
    </row>
    <row r="57" spans="1:8" x14ac:dyDescent="0.35">
      <c r="C57" s="80"/>
      <c r="D57" s="80"/>
      <c r="H57" s="126"/>
    </row>
    <row r="58" spans="1:8" x14ac:dyDescent="0.35">
      <c r="A58" s="9" t="s">
        <v>1140</v>
      </c>
      <c r="B58" s="3" t="s">
        <v>47</v>
      </c>
      <c r="C58" s="80" t="s">
        <v>186</v>
      </c>
      <c r="D58" s="80"/>
      <c r="E58" s="111">
        <v>-10</v>
      </c>
      <c r="G58" s="104" t="s">
        <v>108</v>
      </c>
      <c r="H58" s="126">
        <v>0</v>
      </c>
    </row>
    <row r="59" spans="1:8" x14ac:dyDescent="0.35">
      <c r="A59" s="9" t="s">
        <v>1141</v>
      </c>
      <c r="B59" s="3" t="s">
        <v>182</v>
      </c>
      <c r="C59" s="80" t="s">
        <v>169</v>
      </c>
      <c r="D59" s="80"/>
      <c r="E59" s="111">
        <v>-10</v>
      </c>
      <c r="G59" s="104" t="s">
        <v>108</v>
      </c>
      <c r="H59" s="126">
        <v>0</v>
      </c>
    </row>
    <row r="60" spans="1:8" x14ac:dyDescent="0.35">
      <c r="B60" s="3" t="s">
        <v>362</v>
      </c>
      <c r="C60" s="80" t="s">
        <v>249</v>
      </c>
      <c r="D60" s="80"/>
      <c r="E60" s="111">
        <v>-10</v>
      </c>
      <c r="G60" s="104" t="s">
        <v>263</v>
      </c>
      <c r="H60" s="126">
        <v>0</v>
      </c>
    </row>
    <row r="61" spans="1:8" x14ac:dyDescent="0.35">
      <c r="B61" s="3" t="s">
        <v>139</v>
      </c>
      <c r="C61" s="80" t="s">
        <v>549</v>
      </c>
      <c r="D61" s="80"/>
      <c r="E61" s="111">
        <v>-5</v>
      </c>
      <c r="G61" s="104" t="s">
        <v>23</v>
      </c>
      <c r="H61" s="126">
        <v>0</v>
      </c>
    </row>
    <row r="62" spans="1:8" x14ac:dyDescent="0.35">
      <c r="B62" s="3" t="s">
        <v>1142</v>
      </c>
      <c r="C62" s="80" t="s">
        <v>813</v>
      </c>
      <c r="D62" s="80"/>
      <c r="E62" s="111">
        <v>-5</v>
      </c>
      <c r="G62" s="104" t="s">
        <v>23</v>
      </c>
      <c r="H62" s="126">
        <v>0</v>
      </c>
    </row>
    <row r="63" spans="1:8" x14ac:dyDescent="0.35">
      <c r="A63" s="101" t="s">
        <v>1143</v>
      </c>
      <c r="B63" s="3" t="s">
        <v>1142</v>
      </c>
      <c r="C63" s="80" t="s">
        <v>352</v>
      </c>
      <c r="D63" s="80"/>
      <c r="E63" s="111">
        <v>-10</v>
      </c>
      <c r="G63" s="104" t="s">
        <v>23</v>
      </c>
      <c r="H63" s="126">
        <v>0</v>
      </c>
    </row>
    <row r="64" spans="1:8" x14ac:dyDescent="0.35">
      <c r="C64" s="80"/>
      <c r="D64" s="80"/>
      <c r="H64" s="126"/>
    </row>
    <row r="65" spans="1:11" x14ac:dyDescent="0.35">
      <c r="A65" s="9" t="s">
        <v>1144</v>
      </c>
      <c r="B65" s="3" t="s">
        <v>673</v>
      </c>
      <c r="C65" s="80" t="s">
        <v>380</v>
      </c>
      <c r="D65" s="80"/>
      <c r="E65" s="111">
        <v>-10</v>
      </c>
      <c r="G65" s="104" t="s">
        <v>11</v>
      </c>
      <c r="H65" s="126">
        <v>0</v>
      </c>
    </row>
    <row r="66" spans="1:11" x14ac:dyDescent="0.35">
      <c r="A66" s="9" t="s">
        <v>1141</v>
      </c>
      <c r="B66" s="3" t="s">
        <v>1145</v>
      </c>
      <c r="C66" s="80" t="s">
        <v>309</v>
      </c>
      <c r="D66" s="80"/>
      <c r="E66" s="111">
        <v>-10</v>
      </c>
      <c r="G66" s="104" t="s">
        <v>64</v>
      </c>
      <c r="H66" s="126">
        <v>0</v>
      </c>
    </row>
    <row r="67" spans="1:11" x14ac:dyDescent="0.35">
      <c r="B67" s="3" t="s">
        <v>1146</v>
      </c>
      <c r="C67" s="80" t="s">
        <v>249</v>
      </c>
      <c r="D67" s="80"/>
      <c r="E67" s="111">
        <v>-10</v>
      </c>
      <c r="G67" s="104" t="s">
        <v>1147</v>
      </c>
      <c r="H67" s="126">
        <v>0</v>
      </c>
    </row>
    <row r="68" spans="1:11" x14ac:dyDescent="0.35">
      <c r="B68" s="3" t="s">
        <v>1148</v>
      </c>
      <c r="C68" s="80" t="s">
        <v>355</v>
      </c>
      <c r="D68" s="80"/>
      <c r="E68" s="111">
        <v>-5</v>
      </c>
      <c r="G68" s="104" t="s">
        <v>1149</v>
      </c>
      <c r="H68" s="126">
        <v>0</v>
      </c>
    </row>
    <row r="69" spans="1:11" x14ac:dyDescent="0.35">
      <c r="B69" s="3" t="s">
        <v>1150</v>
      </c>
      <c r="C69" s="80" t="s">
        <v>355</v>
      </c>
      <c r="D69" s="80"/>
      <c r="E69" s="111">
        <v>-5</v>
      </c>
      <c r="G69" s="104" t="s">
        <v>616</v>
      </c>
      <c r="H69" s="126">
        <v>0</v>
      </c>
    </row>
    <row r="70" spans="1:11" x14ac:dyDescent="0.35">
      <c r="A70" s="101" t="s">
        <v>1143</v>
      </c>
      <c r="B70" s="3" t="s">
        <v>1150</v>
      </c>
      <c r="C70" s="80" t="s">
        <v>1025</v>
      </c>
      <c r="D70" s="80"/>
      <c r="E70" s="111">
        <v>-10</v>
      </c>
      <c r="G70" s="104" t="s">
        <v>616</v>
      </c>
      <c r="H70" s="126">
        <v>0</v>
      </c>
    </row>
    <row r="71" spans="1:11" ht="16" thickBot="1" x14ac:dyDescent="0.4">
      <c r="B71" s="39"/>
      <c r="C71" s="80"/>
      <c r="D71" s="158"/>
      <c r="E71" s="159"/>
      <c r="F71" s="81"/>
      <c r="G71" s="81"/>
      <c r="H71" s="160"/>
      <c r="I71" s="81"/>
      <c r="J71" s="161"/>
      <c r="K71" s="39"/>
    </row>
    <row r="72" spans="1:11" ht="16" thickBot="1" x14ac:dyDescent="0.4">
      <c r="A72" s="9" t="s">
        <v>351</v>
      </c>
      <c r="B72" s="118" t="s">
        <v>461</v>
      </c>
      <c r="C72" s="130" t="s">
        <v>309</v>
      </c>
      <c r="D72" s="130"/>
      <c r="E72" s="131">
        <v>-10</v>
      </c>
      <c r="F72" s="114" t="s">
        <v>38</v>
      </c>
      <c r="G72" s="115" t="s">
        <v>154</v>
      </c>
      <c r="H72" s="132">
        <v>35</v>
      </c>
    </row>
    <row r="73" spans="1:11" x14ac:dyDescent="0.35">
      <c r="A73" s="9" t="s">
        <v>1151</v>
      </c>
      <c r="B73" s="3" t="s">
        <v>679</v>
      </c>
      <c r="C73" s="80" t="s">
        <v>249</v>
      </c>
      <c r="D73" s="80"/>
      <c r="E73" s="111">
        <v>-10</v>
      </c>
      <c r="G73" s="3" t="s">
        <v>521</v>
      </c>
      <c r="H73" s="126">
        <v>0</v>
      </c>
    </row>
    <row r="74" spans="1:11" x14ac:dyDescent="0.35">
      <c r="B74" s="3" t="s">
        <v>193</v>
      </c>
      <c r="C74" s="80" t="s">
        <v>302</v>
      </c>
      <c r="D74" s="80"/>
      <c r="E74" s="111">
        <v>-6</v>
      </c>
      <c r="G74" s="3" t="s">
        <v>23</v>
      </c>
      <c r="H74" s="126">
        <v>0</v>
      </c>
    </row>
    <row r="75" spans="1:11" x14ac:dyDescent="0.35">
      <c r="B75" s="3" t="s">
        <v>698</v>
      </c>
      <c r="C75" s="80" t="s">
        <v>206</v>
      </c>
      <c r="D75" s="80"/>
      <c r="E75" s="111">
        <v>-4</v>
      </c>
      <c r="G75" s="3" t="s">
        <v>126</v>
      </c>
      <c r="H75" s="126">
        <v>0</v>
      </c>
    </row>
    <row r="76" spans="1:11" x14ac:dyDescent="0.35">
      <c r="B76" s="3" t="s">
        <v>1152</v>
      </c>
      <c r="C76" s="80" t="s">
        <v>275</v>
      </c>
      <c r="D76" s="80"/>
      <c r="E76" s="111">
        <v>-4</v>
      </c>
      <c r="G76" s="3" t="s">
        <v>23</v>
      </c>
      <c r="H76" s="126">
        <v>0</v>
      </c>
    </row>
    <row r="77" spans="1:11" x14ac:dyDescent="0.35">
      <c r="C77" s="80"/>
      <c r="D77" s="80"/>
      <c r="H77" s="126"/>
    </row>
    <row r="78" spans="1:11" ht="16" thickBot="1" x14ac:dyDescent="0.4">
      <c r="A78" s="9" t="s">
        <v>1153</v>
      </c>
      <c r="B78" s="3" t="s">
        <v>1060</v>
      </c>
      <c r="C78" s="80" t="s">
        <v>305</v>
      </c>
      <c r="D78" s="80"/>
      <c r="E78" s="111">
        <v>-10</v>
      </c>
      <c r="H78" s="126"/>
    </row>
    <row r="79" spans="1:11" ht="16" thickBot="1" x14ac:dyDescent="0.4">
      <c r="A79" s="9" t="s">
        <v>1151</v>
      </c>
      <c r="B79" s="118" t="s">
        <v>497</v>
      </c>
      <c r="C79" s="130" t="s">
        <v>249</v>
      </c>
      <c r="D79" s="130"/>
      <c r="E79" s="131">
        <v>-10</v>
      </c>
      <c r="F79" s="114" t="s">
        <v>63</v>
      </c>
      <c r="G79" s="115" t="s">
        <v>48</v>
      </c>
      <c r="H79" s="132">
        <v>67.5</v>
      </c>
    </row>
    <row r="80" spans="1:11" x14ac:dyDescent="0.35">
      <c r="B80" s="3" t="s">
        <v>722</v>
      </c>
      <c r="C80" s="80" t="s">
        <v>249</v>
      </c>
      <c r="D80" s="80"/>
      <c r="E80" s="111">
        <v>-10</v>
      </c>
      <c r="G80" s="3" t="s">
        <v>157</v>
      </c>
      <c r="H80" s="126">
        <v>0</v>
      </c>
    </row>
    <row r="81" spans="1:8" x14ac:dyDescent="0.35">
      <c r="B81" s="3" t="s">
        <v>190</v>
      </c>
      <c r="C81" s="80" t="s">
        <v>189</v>
      </c>
      <c r="D81" s="80"/>
      <c r="E81" s="111">
        <v>-6</v>
      </c>
      <c r="G81" s="3" t="s">
        <v>537</v>
      </c>
      <c r="H81" s="126">
        <v>0</v>
      </c>
    </row>
    <row r="82" spans="1:8" x14ac:dyDescent="0.35">
      <c r="B82" s="3" t="s">
        <v>1154</v>
      </c>
      <c r="C82" s="80" t="s">
        <v>386</v>
      </c>
      <c r="D82" s="80"/>
      <c r="E82" s="111">
        <v>-6</v>
      </c>
      <c r="G82" s="3" t="s">
        <v>157</v>
      </c>
      <c r="H82" s="126">
        <v>0</v>
      </c>
    </row>
    <row r="83" spans="1:8" ht="16" thickBot="1" x14ac:dyDescent="0.4">
      <c r="A83" s="101" t="s">
        <v>988</v>
      </c>
      <c r="B83" s="3" t="s">
        <v>1155</v>
      </c>
      <c r="C83" s="80" t="s">
        <v>302</v>
      </c>
      <c r="D83" s="80"/>
      <c r="E83" s="111">
        <v>-10</v>
      </c>
      <c r="G83" s="3" t="s">
        <v>157</v>
      </c>
      <c r="H83" s="126">
        <v>0</v>
      </c>
    </row>
    <row r="84" spans="1:8" ht="16" thickBot="1" x14ac:dyDescent="0.4">
      <c r="A84" s="101" t="s">
        <v>988</v>
      </c>
      <c r="B84" s="118" t="s">
        <v>1156</v>
      </c>
      <c r="C84" s="130" t="s">
        <v>767</v>
      </c>
      <c r="D84" s="130"/>
      <c r="E84" s="131">
        <v>-10</v>
      </c>
      <c r="F84" s="114" t="s">
        <v>164</v>
      </c>
      <c r="G84" s="115" t="s">
        <v>720</v>
      </c>
      <c r="H84" s="132">
        <v>15.8</v>
      </c>
    </row>
    <row r="85" spans="1:8" x14ac:dyDescent="0.35">
      <c r="C85" s="80"/>
      <c r="D85" s="80"/>
      <c r="H85" s="126"/>
    </row>
    <row r="86" spans="1:8" x14ac:dyDescent="0.35">
      <c r="A86" s="9" t="s">
        <v>1157</v>
      </c>
      <c r="B86" s="3" t="s">
        <v>314</v>
      </c>
      <c r="C86" s="80" t="s">
        <v>309</v>
      </c>
      <c r="D86" s="80"/>
      <c r="E86" s="111">
        <v>-10</v>
      </c>
      <c r="G86" s="3" t="s">
        <v>1158</v>
      </c>
      <c r="H86" s="126">
        <v>0</v>
      </c>
    </row>
    <row r="87" spans="1:8" x14ac:dyDescent="0.35">
      <c r="A87" s="9" t="s">
        <v>1159</v>
      </c>
      <c r="B87" s="3" t="s">
        <v>10</v>
      </c>
      <c r="C87" s="80" t="s">
        <v>249</v>
      </c>
      <c r="D87" s="80"/>
      <c r="E87" s="111">
        <v>-10</v>
      </c>
      <c r="G87" s="3" t="s">
        <v>814</v>
      </c>
      <c r="H87" s="126">
        <v>0</v>
      </c>
    </row>
    <row r="88" spans="1:8" x14ac:dyDescent="0.35">
      <c r="B88" s="3" t="s">
        <v>133</v>
      </c>
      <c r="C88" s="80" t="s">
        <v>302</v>
      </c>
      <c r="D88" s="80"/>
      <c r="E88" s="111">
        <v>-10</v>
      </c>
      <c r="G88" s="3" t="s">
        <v>814</v>
      </c>
      <c r="H88" s="126">
        <v>0</v>
      </c>
    </row>
    <row r="89" spans="1:8" x14ac:dyDescent="0.35">
      <c r="B89" s="3" t="s">
        <v>905</v>
      </c>
      <c r="C89" s="80" t="s">
        <v>767</v>
      </c>
      <c r="D89" s="80"/>
      <c r="E89" s="111">
        <v>-6</v>
      </c>
      <c r="G89" s="3" t="s">
        <v>255</v>
      </c>
      <c r="H89" s="126">
        <v>0</v>
      </c>
    </row>
    <row r="90" spans="1:8" x14ac:dyDescent="0.35">
      <c r="B90" s="3" t="s">
        <v>1160</v>
      </c>
      <c r="C90" s="80" t="s">
        <v>1101</v>
      </c>
      <c r="D90" s="80"/>
      <c r="E90" s="111">
        <v>-6</v>
      </c>
      <c r="G90" s="3" t="s">
        <v>215</v>
      </c>
      <c r="H90" s="126">
        <v>0</v>
      </c>
    </row>
    <row r="91" spans="1:8" x14ac:dyDescent="0.35">
      <c r="A91" s="101" t="s">
        <v>988</v>
      </c>
      <c r="B91" s="3" t="s">
        <v>488</v>
      </c>
      <c r="C91" s="80" t="s">
        <v>298</v>
      </c>
      <c r="D91" s="80"/>
      <c r="E91" s="111">
        <v>-10</v>
      </c>
      <c r="G91" s="3" t="s">
        <v>60</v>
      </c>
      <c r="H91" s="126"/>
    </row>
    <row r="92" spans="1:8" x14ac:dyDescent="0.35">
      <c r="C92" s="80"/>
      <c r="D92" s="80"/>
      <c r="H92" s="126"/>
    </row>
    <row r="93" spans="1:8" x14ac:dyDescent="0.35">
      <c r="A93" s="9" t="s">
        <v>1161</v>
      </c>
      <c r="B93" s="3" t="s">
        <v>1162</v>
      </c>
      <c r="C93" s="80" t="s">
        <v>6</v>
      </c>
      <c r="D93" s="80"/>
      <c r="E93" s="111">
        <v>-10</v>
      </c>
      <c r="G93" s="3" t="s">
        <v>399</v>
      </c>
      <c r="H93" s="126">
        <v>0</v>
      </c>
    </row>
    <row r="94" spans="1:8" x14ac:dyDescent="0.35">
      <c r="A94" s="9" t="s">
        <v>1159</v>
      </c>
      <c r="B94" s="3" t="s">
        <v>1163</v>
      </c>
      <c r="C94" s="80" t="s">
        <v>1164</v>
      </c>
      <c r="D94" s="80"/>
      <c r="E94" s="111">
        <v>-10</v>
      </c>
      <c r="G94" s="3" t="s">
        <v>43</v>
      </c>
      <c r="H94" s="126">
        <v>0</v>
      </c>
    </row>
    <row r="95" spans="1:8" x14ac:dyDescent="0.35">
      <c r="B95" s="3" t="s">
        <v>1165</v>
      </c>
      <c r="C95" s="80" t="s">
        <v>204</v>
      </c>
      <c r="D95" s="80"/>
      <c r="E95" s="111">
        <v>-6</v>
      </c>
      <c r="G95" s="3" t="s">
        <v>92</v>
      </c>
      <c r="H95" s="126">
        <v>0</v>
      </c>
    </row>
    <row r="96" spans="1:8" ht="16" thickBot="1" x14ac:dyDescent="0.4">
      <c r="A96" s="101" t="s">
        <v>988</v>
      </c>
      <c r="B96" s="3" t="s">
        <v>1162</v>
      </c>
      <c r="C96" s="80" t="s">
        <v>249</v>
      </c>
      <c r="D96" s="80"/>
      <c r="E96" s="111">
        <v>-10</v>
      </c>
      <c r="G96" s="3" t="s">
        <v>399</v>
      </c>
      <c r="H96" s="126"/>
    </row>
    <row r="97" spans="1:10" ht="16" thickBot="1" x14ac:dyDescent="0.4">
      <c r="A97" s="101" t="s">
        <v>1102</v>
      </c>
      <c r="B97" s="118" t="s">
        <v>1166</v>
      </c>
      <c r="C97" s="130" t="s">
        <v>243</v>
      </c>
      <c r="D97" s="130"/>
      <c r="E97" s="131">
        <v>-10</v>
      </c>
      <c r="F97" s="114" t="s">
        <v>1167</v>
      </c>
      <c r="G97" s="115" t="s">
        <v>9</v>
      </c>
      <c r="H97" s="132">
        <v>60</v>
      </c>
    </row>
    <row r="98" spans="1:10" ht="16" thickBot="1" x14ac:dyDescent="0.4">
      <c r="A98" s="101"/>
      <c r="B98" s="162"/>
      <c r="C98" s="163"/>
      <c r="D98" s="163"/>
      <c r="E98" s="164"/>
      <c r="F98" s="165"/>
      <c r="G98" s="162"/>
      <c r="H98" s="166"/>
    </row>
    <row r="99" spans="1:10" ht="16" thickBot="1" x14ac:dyDescent="0.4">
      <c r="A99" s="167" t="s">
        <v>1168</v>
      </c>
      <c r="B99" s="94" t="s">
        <v>1169</v>
      </c>
      <c r="C99" s="150"/>
      <c r="D99" s="151" t="s">
        <v>18</v>
      </c>
      <c r="E99" s="152">
        <f>SUM(E43:E97)</f>
        <v>-392</v>
      </c>
      <c r="F99" s="154"/>
      <c r="G99" s="168" t="s">
        <v>19</v>
      </c>
      <c r="H99" s="155">
        <f>SUM(H43:H97)</f>
        <v>228.3</v>
      </c>
      <c r="I99" s="154" t="s">
        <v>281</v>
      </c>
      <c r="J99" s="157">
        <f>SUM(H99,E99)</f>
        <v>-163.69999999999999</v>
      </c>
    </row>
    <row r="100" spans="1:10" x14ac:dyDescent="0.35">
      <c r="A100" s="169"/>
      <c r="B100" s="29"/>
      <c r="C100" s="170"/>
      <c r="D100" s="170"/>
      <c r="E100" s="171"/>
      <c r="F100" s="172"/>
      <c r="G100" s="29"/>
      <c r="H100" s="173"/>
      <c r="I100" s="29"/>
      <c r="J100" s="42"/>
    </row>
    <row r="101" spans="1:10" x14ac:dyDescent="0.35">
      <c r="A101" s="9" t="s">
        <v>1170</v>
      </c>
      <c r="B101" s="3" t="s">
        <v>82</v>
      </c>
      <c r="C101" s="80" t="s">
        <v>305</v>
      </c>
      <c r="D101" s="80"/>
      <c r="E101" s="111">
        <v>-10</v>
      </c>
      <c r="G101" s="3" t="s">
        <v>71</v>
      </c>
      <c r="H101" s="126">
        <v>0</v>
      </c>
    </row>
    <row r="102" spans="1:10" x14ac:dyDescent="0.35">
      <c r="A102" s="9" t="s">
        <v>1171</v>
      </c>
      <c r="B102" s="3" t="s">
        <v>96</v>
      </c>
      <c r="C102" s="80" t="s">
        <v>186</v>
      </c>
      <c r="D102" s="80"/>
      <c r="E102" s="111">
        <v>-10</v>
      </c>
      <c r="G102" s="3" t="s">
        <v>71</v>
      </c>
      <c r="H102" s="126">
        <v>0</v>
      </c>
    </row>
    <row r="103" spans="1:10" x14ac:dyDescent="0.35">
      <c r="B103" s="3" t="s">
        <v>809</v>
      </c>
      <c r="C103" s="80" t="s">
        <v>391</v>
      </c>
      <c r="D103" s="80"/>
      <c r="E103" s="111">
        <v>-10</v>
      </c>
      <c r="G103" s="3" t="s">
        <v>23</v>
      </c>
      <c r="H103" s="126">
        <v>0</v>
      </c>
    </row>
    <row r="104" spans="1:10" x14ac:dyDescent="0.35">
      <c r="B104" s="139" t="s">
        <v>33</v>
      </c>
      <c r="C104" s="174" t="s">
        <v>324</v>
      </c>
      <c r="D104" s="174"/>
      <c r="E104" s="175">
        <v>-10</v>
      </c>
      <c r="F104" s="176"/>
      <c r="G104" s="139" t="s">
        <v>43</v>
      </c>
      <c r="H104" s="177">
        <v>0</v>
      </c>
    </row>
    <row r="105" spans="1:10" ht="16" thickBot="1" x14ac:dyDescent="0.4">
      <c r="B105" s="139"/>
      <c r="C105" s="174"/>
      <c r="D105" s="174"/>
      <c r="E105" s="175"/>
      <c r="F105" s="176"/>
      <c r="G105" s="139"/>
      <c r="H105" s="177"/>
    </row>
    <row r="106" spans="1:10" ht="16" thickBot="1" x14ac:dyDescent="0.4">
      <c r="A106" s="9" t="s">
        <v>1172</v>
      </c>
      <c r="B106" s="118" t="s">
        <v>499</v>
      </c>
      <c r="C106" s="130" t="s">
        <v>183</v>
      </c>
      <c r="D106" s="130"/>
      <c r="E106" s="131">
        <v>-10</v>
      </c>
      <c r="F106" s="114" t="s">
        <v>1173</v>
      </c>
      <c r="G106" s="115" t="s">
        <v>317</v>
      </c>
      <c r="H106" s="132">
        <v>10</v>
      </c>
    </row>
    <row r="107" spans="1:10" x14ac:dyDescent="0.35">
      <c r="A107" s="9" t="s">
        <v>1171</v>
      </c>
      <c r="B107" s="139" t="s">
        <v>1174</v>
      </c>
      <c r="C107" s="174" t="s">
        <v>6</v>
      </c>
      <c r="D107" s="174"/>
      <c r="E107" s="175">
        <v>-10</v>
      </c>
      <c r="F107" s="176"/>
      <c r="G107" s="139" t="s">
        <v>73</v>
      </c>
      <c r="H107" s="177">
        <v>0</v>
      </c>
    </row>
    <row r="108" spans="1:10" x14ac:dyDescent="0.35">
      <c r="B108" s="139" t="s">
        <v>1175</v>
      </c>
      <c r="C108" s="174" t="s">
        <v>189</v>
      </c>
      <c r="D108" s="174"/>
      <c r="E108" s="175">
        <v>-10</v>
      </c>
      <c r="F108" s="176"/>
      <c r="G108" s="139" t="s">
        <v>147</v>
      </c>
      <c r="H108" s="177">
        <v>0</v>
      </c>
    </row>
    <row r="109" spans="1:10" x14ac:dyDescent="0.35">
      <c r="B109" s="3" t="s">
        <v>1176</v>
      </c>
      <c r="C109" s="80" t="s">
        <v>355</v>
      </c>
      <c r="D109" s="80"/>
      <c r="E109" s="111">
        <v>-4</v>
      </c>
      <c r="G109" s="3" t="s">
        <v>23</v>
      </c>
      <c r="H109" s="126">
        <v>0</v>
      </c>
    </row>
    <row r="110" spans="1:10" x14ac:dyDescent="0.35">
      <c r="B110" s="3" t="s">
        <v>1177</v>
      </c>
      <c r="C110" s="80" t="s">
        <v>355</v>
      </c>
      <c r="D110" s="80"/>
      <c r="E110" s="111">
        <v>-4</v>
      </c>
      <c r="G110" s="3" t="s">
        <v>23</v>
      </c>
      <c r="H110" s="126">
        <v>0</v>
      </c>
    </row>
    <row r="111" spans="1:10" x14ac:dyDescent="0.35">
      <c r="C111" s="80"/>
      <c r="D111" s="80"/>
      <c r="H111" s="126"/>
    </row>
    <row r="112" spans="1:10" x14ac:dyDescent="0.35">
      <c r="A112" s="9" t="s">
        <v>1178</v>
      </c>
      <c r="B112" s="3" t="s">
        <v>97</v>
      </c>
      <c r="C112" s="80" t="s">
        <v>355</v>
      </c>
      <c r="D112" s="80"/>
      <c r="E112" s="111">
        <v>-6</v>
      </c>
      <c r="G112" s="3" t="s">
        <v>126</v>
      </c>
      <c r="H112" s="126">
        <v>0</v>
      </c>
    </row>
    <row r="113" spans="1:10" x14ac:dyDescent="0.35">
      <c r="A113" s="9" t="s">
        <v>1179</v>
      </c>
      <c r="B113" s="3" t="s">
        <v>69</v>
      </c>
      <c r="C113" s="80" t="s">
        <v>302</v>
      </c>
      <c r="D113" s="80"/>
      <c r="E113" s="111">
        <v>-10</v>
      </c>
      <c r="G113" s="3" t="s">
        <v>218</v>
      </c>
      <c r="H113" s="126">
        <v>0</v>
      </c>
    </row>
    <row r="114" spans="1:10" x14ac:dyDescent="0.35">
      <c r="B114" s="3" t="s">
        <v>1180</v>
      </c>
      <c r="C114" s="80" t="s">
        <v>249</v>
      </c>
      <c r="D114" s="80"/>
      <c r="E114" s="111">
        <v>-10</v>
      </c>
      <c r="G114" s="3" t="s">
        <v>23</v>
      </c>
      <c r="H114" s="126">
        <v>0</v>
      </c>
    </row>
    <row r="115" spans="1:10" x14ac:dyDescent="0.35">
      <c r="B115" s="139" t="s">
        <v>1181</v>
      </c>
      <c r="C115" s="174" t="s">
        <v>386</v>
      </c>
      <c r="D115" s="174"/>
      <c r="E115" s="175">
        <v>-6</v>
      </c>
      <c r="F115" s="176"/>
      <c r="G115" s="139" t="s">
        <v>833</v>
      </c>
      <c r="H115" s="177">
        <v>0</v>
      </c>
    </row>
    <row r="116" spans="1:10" x14ac:dyDescent="0.35">
      <c r="C116" s="80"/>
      <c r="D116" s="80"/>
      <c r="H116" s="126"/>
    </row>
    <row r="117" spans="1:10" ht="16" thickBot="1" x14ac:dyDescent="0.4">
      <c r="A117" s="9" t="s">
        <v>810</v>
      </c>
      <c r="B117" s="3" t="s">
        <v>245</v>
      </c>
      <c r="C117" s="80" t="s">
        <v>309</v>
      </c>
      <c r="D117" s="80"/>
      <c r="E117" s="111">
        <v>-10</v>
      </c>
      <c r="F117" s="104" t="s">
        <v>1182</v>
      </c>
      <c r="G117" s="3" t="s">
        <v>317</v>
      </c>
      <c r="H117" s="126">
        <v>0</v>
      </c>
    </row>
    <row r="118" spans="1:10" ht="16" thickBot="1" x14ac:dyDescent="0.4">
      <c r="A118" s="9" t="s">
        <v>1179</v>
      </c>
      <c r="B118" s="118" t="s">
        <v>661</v>
      </c>
      <c r="C118" s="130" t="s">
        <v>197</v>
      </c>
      <c r="D118" s="130"/>
      <c r="E118" s="131">
        <v>-10</v>
      </c>
      <c r="F118" s="114" t="s">
        <v>38</v>
      </c>
      <c r="G118" s="115" t="s">
        <v>73</v>
      </c>
      <c r="H118" s="132">
        <v>25.6</v>
      </c>
    </row>
    <row r="119" spans="1:10" x14ac:dyDescent="0.35">
      <c r="B119" s="3" t="s">
        <v>1183</v>
      </c>
      <c r="C119" s="80" t="s">
        <v>767</v>
      </c>
      <c r="D119" s="80"/>
      <c r="E119" s="111">
        <v>-6</v>
      </c>
      <c r="G119" s="3" t="s">
        <v>110</v>
      </c>
      <c r="H119" s="126">
        <v>0</v>
      </c>
    </row>
    <row r="120" spans="1:10" x14ac:dyDescent="0.35">
      <c r="B120" s="3" t="s">
        <v>438</v>
      </c>
      <c r="C120" s="80" t="s">
        <v>752</v>
      </c>
      <c r="D120" s="80"/>
      <c r="E120" s="111">
        <v>-6</v>
      </c>
      <c r="G120" s="3" t="s">
        <v>23</v>
      </c>
      <c r="H120" s="126">
        <v>0</v>
      </c>
    </row>
    <row r="121" spans="1:10" ht="16" thickBot="1" x14ac:dyDescent="0.4">
      <c r="C121" s="80"/>
      <c r="D121" s="80"/>
      <c r="H121" s="126"/>
      <c r="J121" s="42"/>
    </row>
    <row r="122" spans="1:10" ht="16" thickBot="1" x14ac:dyDescent="0.4">
      <c r="A122" s="9" t="s">
        <v>1184</v>
      </c>
      <c r="B122" s="118" t="s">
        <v>180</v>
      </c>
      <c r="C122" s="130" t="s">
        <v>380</v>
      </c>
      <c r="D122" s="130"/>
      <c r="E122" s="131">
        <v>-10</v>
      </c>
      <c r="F122" s="114" t="s">
        <v>38</v>
      </c>
      <c r="G122" s="115" t="s">
        <v>39</v>
      </c>
      <c r="H122" s="132">
        <v>29.25</v>
      </c>
    </row>
    <row r="123" spans="1:10" x14ac:dyDescent="0.35">
      <c r="A123" s="9" t="s">
        <v>1185</v>
      </c>
      <c r="B123" s="3" t="s">
        <v>47</v>
      </c>
      <c r="C123" s="80" t="s">
        <v>6</v>
      </c>
      <c r="D123" s="80"/>
      <c r="E123" s="111">
        <v>-10</v>
      </c>
      <c r="G123" s="3" t="s">
        <v>292</v>
      </c>
      <c r="H123" s="126">
        <v>0</v>
      </c>
    </row>
    <row r="124" spans="1:10" x14ac:dyDescent="0.35">
      <c r="B124" s="139" t="s">
        <v>1049</v>
      </c>
      <c r="C124" s="174" t="s">
        <v>6</v>
      </c>
      <c r="D124" s="174"/>
      <c r="E124" s="175">
        <v>-10</v>
      </c>
      <c r="F124" s="176"/>
      <c r="G124" s="139" t="s">
        <v>919</v>
      </c>
      <c r="H124" s="177">
        <v>0</v>
      </c>
    </row>
    <row r="125" spans="1:10" x14ac:dyDescent="0.35">
      <c r="B125" s="139" t="s">
        <v>845</v>
      </c>
      <c r="C125" s="174" t="s">
        <v>549</v>
      </c>
      <c r="D125" s="174"/>
      <c r="E125" s="175">
        <v>-10</v>
      </c>
      <c r="F125" s="176"/>
      <c r="G125" s="139" t="s">
        <v>108</v>
      </c>
      <c r="H125" s="177">
        <v>0</v>
      </c>
    </row>
    <row r="126" spans="1:10" x14ac:dyDescent="0.35">
      <c r="B126" s="139"/>
      <c r="C126" s="174"/>
      <c r="D126" s="174"/>
      <c r="E126" s="175"/>
      <c r="F126" s="176"/>
      <c r="G126" s="139"/>
      <c r="H126" s="177"/>
    </row>
    <row r="127" spans="1:10" x14ac:dyDescent="0.35">
      <c r="A127" s="9" t="s">
        <v>1186</v>
      </c>
      <c r="B127" s="139" t="s">
        <v>1187</v>
      </c>
      <c r="C127" s="174" t="s">
        <v>327</v>
      </c>
      <c r="D127" s="174"/>
      <c r="E127" s="175">
        <v>-10</v>
      </c>
      <c r="F127" s="176"/>
      <c r="G127" s="139" t="s">
        <v>45</v>
      </c>
      <c r="H127" s="177">
        <v>0</v>
      </c>
    </row>
    <row r="128" spans="1:10" x14ac:dyDescent="0.35">
      <c r="A128" s="9" t="s">
        <v>1185</v>
      </c>
      <c r="B128" s="139" t="s">
        <v>1188</v>
      </c>
      <c r="C128" s="174" t="s">
        <v>391</v>
      </c>
      <c r="D128" s="174"/>
      <c r="E128" s="175">
        <v>-10</v>
      </c>
      <c r="F128" s="176"/>
      <c r="G128" s="139" t="s">
        <v>555</v>
      </c>
      <c r="H128" s="177">
        <v>0</v>
      </c>
    </row>
    <row r="129" spans="1:10" x14ac:dyDescent="0.35">
      <c r="B129" s="139" t="s">
        <v>1189</v>
      </c>
      <c r="C129" s="174" t="s">
        <v>206</v>
      </c>
      <c r="D129" s="174"/>
      <c r="E129" s="175">
        <v>-5</v>
      </c>
      <c r="F129" s="176"/>
      <c r="G129" s="139" t="s">
        <v>92</v>
      </c>
      <c r="H129" s="177">
        <v>0</v>
      </c>
    </row>
    <row r="130" spans="1:10" x14ac:dyDescent="0.35">
      <c r="B130" s="139" t="s">
        <v>624</v>
      </c>
      <c r="C130" s="174" t="s">
        <v>549</v>
      </c>
      <c r="D130" s="174"/>
      <c r="E130" s="175">
        <v>-5</v>
      </c>
      <c r="F130" s="176"/>
      <c r="G130" s="139" t="s">
        <v>13</v>
      </c>
      <c r="H130" s="177">
        <v>0</v>
      </c>
    </row>
    <row r="131" spans="1:10" x14ac:dyDescent="0.35">
      <c r="B131" s="139"/>
      <c r="C131" s="174"/>
      <c r="D131" s="174"/>
      <c r="E131" s="175"/>
      <c r="F131" s="176"/>
      <c r="G131" s="139"/>
      <c r="H131" s="177"/>
      <c r="J131" s="42"/>
    </row>
    <row r="132" spans="1:10" x14ac:dyDescent="0.35">
      <c r="A132" s="9" t="s">
        <v>1190</v>
      </c>
      <c r="B132" s="139" t="s">
        <v>1191</v>
      </c>
      <c r="C132" s="174" t="s">
        <v>355</v>
      </c>
      <c r="D132" s="174"/>
      <c r="E132" s="175">
        <v>-5</v>
      </c>
      <c r="F132" s="176"/>
      <c r="G132" s="139" t="s">
        <v>131</v>
      </c>
      <c r="H132" s="177">
        <v>0</v>
      </c>
    </row>
    <row r="133" spans="1:10" x14ac:dyDescent="0.35">
      <c r="A133" s="9" t="s">
        <v>1192</v>
      </c>
      <c r="B133" s="139" t="s">
        <v>552</v>
      </c>
      <c r="C133" s="174" t="s">
        <v>549</v>
      </c>
      <c r="D133" s="174"/>
      <c r="E133" s="175">
        <v>-5</v>
      </c>
      <c r="F133" s="176"/>
      <c r="G133" s="139" t="s">
        <v>23</v>
      </c>
      <c r="H133" s="177">
        <v>0</v>
      </c>
    </row>
    <row r="134" spans="1:10" x14ac:dyDescent="0.35">
      <c r="B134" s="139" t="s">
        <v>504</v>
      </c>
      <c r="C134" s="174" t="s">
        <v>549</v>
      </c>
      <c r="D134" s="174"/>
      <c r="E134" s="175">
        <v>-5</v>
      </c>
      <c r="F134" s="176"/>
      <c r="G134" s="139" t="s">
        <v>23</v>
      </c>
      <c r="H134" s="177">
        <v>0</v>
      </c>
    </row>
    <row r="135" spans="1:10" x14ac:dyDescent="0.35">
      <c r="B135" s="139" t="s">
        <v>1193</v>
      </c>
      <c r="C135" s="174" t="s">
        <v>249</v>
      </c>
      <c r="D135" s="174"/>
      <c r="E135" s="175">
        <v>-10</v>
      </c>
      <c r="F135" s="176"/>
      <c r="G135" s="139" t="s">
        <v>616</v>
      </c>
      <c r="H135" s="177">
        <v>0</v>
      </c>
    </row>
    <row r="136" spans="1:10" x14ac:dyDescent="0.35">
      <c r="B136" s="139"/>
      <c r="C136" s="174"/>
      <c r="D136" s="174"/>
      <c r="E136" s="175"/>
      <c r="F136" s="176"/>
      <c r="G136" s="139"/>
      <c r="H136" s="177"/>
    </row>
    <row r="137" spans="1:10" x14ac:dyDescent="0.35">
      <c r="A137" s="9" t="s">
        <v>780</v>
      </c>
      <c r="B137" s="139" t="s">
        <v>861</v>
      </c>
      <c r="C137" s="174" t="s">
        <v>305</v>
      </c>
      <c r="D137" s="174"/>
      <c r="E137" s="175">
        <v>-10</v>
      </c>
      <c r="F137" s="176"/>
      <c r="G137" s="139" t="s">
        <v>142</v>
      </c>
      <c r="H137" s="177">
        <v>0</v>
      </c>
    </row>
    <row r="138" spans="1:10" x14ac:dyDescent="0.35">
      <c r="A138" s="9" t="s">
        <v>1192</v>
      </c>
      <c r="B138" s="139" t="s">
        <v>641</v>
      </c>
      <c r="C138" s="174" t="s">
        <v>189</v>
      </c>
      <c r="D138" s="174"/>
      <c r="E138" s="175">
        <v>-5</v>
      </c>
      <c r="F138" s="176"/>
      <c r="G138" s="139" t="s">
        <v>13</v>
      </c>
      <c r="H138" s="177">
        <v>0</v>
      </c>
    </row>
    <row r="139" spans="1:10" x14ac:dyDescent="0.35">
      <c r="B139" s="139" t="s">
        <v>669</v>
      </c>
      <c r="C139" s="174" t="s">
        <v>249</v>
      </c>
      <c r="D139" s="174"/>
      <c r="E139" s="175">
        <v>-10</v>
      </c>
      <c r="F139" s="176"/>
      <c r="G139" s="139" t="s">
        <v>78</v>
      </c>
      <c r="H139" s="177">
        <v>0</v>
      </c>
    </row>
    <row r="140" spans="1:10" x14ac:dyDescent="0.35">
      <c r="B140" s="3" t="s">
        <v>673</v>
      </c>
      <c r="C140" s="80" t="s">
        <v>249</v>
      </c>
      <c r="D140" s="80"/>
      <c r="E140" s="111">
        <v>-5</v>
      </c>
      <c r="G140" s="3" t="s">
        <v>23</v>
      </c>
      <c r="H140" s="126">
        <v>0</v>
      </c>
    </row>
    <row r="141" spans="1:10" x14ac:dyDescent="0.35">
      <c r="B141" s="3" t="s">
        <v>1194</v>
      </c>
      <c r="C141" s="80" t="s">
        <v>340</v>
      </c>
      <c r="D141" s="80"/>
      <c r="E141" s="111">
        <v>-2</v>
      </c>
      <c r="G141" s="3" t="s">
        <v>23</v>
      </c>
      <c r="H141" s="126">
        <v>0</v>
      </c>
    </row>
    <row r="142" spans="1:10" x14ac:dyDescent="0.35">
      <c r="C142" s="80"/>
      <c r="D142" s="80"/>
      <c r="H142" s="126"/>
    </row>
    <row r="143" spans="1:10" x14ac:dyDescent="0.35">
      <c r="A143" s="9" t="s">
        <v>1195</v>
      </c>
      <c r="B143" s="3" t="s">
        <v>1196</v>
      </c>
      <c r="C143" s="80" t="s">
        <v>309</v>
      </c>
      <c r="D143" s="80"/>
      <c r="E143" s="111">
        <v>-10</v>
      </c>
      <c r="G143" s="3" t="s">
        <v>23</v>
      </c>
      <c r="H143" s="126">
        <v>0</v>
      </c>
    </row>
    <row r="144" spans="1:10" x14ac:dyDescent="0.35">
      <c r="A144" s="9" t="s">
        <v>1197</v>
      </c>
      <c r="B144" s="3" t="s">
        <v>1198</v>
      </c>
      <c r="C144" s="80" t="s">
        <v>249</v>
      </c>
      <c r="D144" s="80"/>
      <c r="E144" s="111">
        <v>-5</v>
      </c>
      <c r="G144" s="3" t="s">
        <v>23</v>
      </c>
      <c r="H144" s="126">
        <v>0</v>
      </c>
    </row>
    <row r="145" spans="1:11" x14ac:dyDescent="0.35">
      <c r="B145" s="3" t="s">
        <v>1199</v>
      </c>
      <c r="C145" s="80" t="s">
        <v>206</v>
      </c>
      <c r="D145" s="80"/>
      <c r="E145" s="111">
        <v>-5</v>
      </c>
      <c r="G145" s="3" t="s">
        <v>9</v>
      </c>
      <c r="H145" s="126">
        <v>0</v>
      </c>
    </row>
    <row r="146" spans="1:11" x14ac:dyDescent="0.35">
      <c r="C146" s="80"/>
      <c r="D146" s="80"/>
      <c r="H146" s="126"/>
    </row>
    <row r="147" spans="1:11" x14ac:dyDescent="0.35">
      <c r="A147" s="9" t="s">
        <v>1200</v>
      </c>
      <c r="B147" s="3" t="s">
        <v>1132</v>
      </c>
      <c r="C147" s="80" t="s">
        <v>391</v>
      </c>
      <c r="D147" s="80"/>
      <c r="E147" s="111">
        <v>-10</v>
      </c>
      <c r="G147" s="3" t="s">
        <v>1201</v>
      </c>
      <c r="H147" s="126">
        <v>0</v>
      </c>
    </row>
    <row r="148" spans="1:11" ht="16" thickBot="1" x14ac:dyDescent="0.4">
      <c r="A148" s="9" t="s">
        <v>1202</v>
      </c>
      <c r="B148" s="3" t="s">
        <v>1203</v>
      </c>
      <c r="C148" s="80" t="s">
        <v>549</v>
      </c>
      <c r="D148" s="80"/>
      <c r="E148" s="111">
        <v>-5</v>
      </c>
      <c r="G148" s="3" t="s">
        <v>1201</v>
      </c>
      <c r="H148" s="126">
        <v>0</v>
      </c>
    </row>
    <row r="149" spans="1:11" ht="16" thickBot="1" x14ac:dyDescent="0.4">
      <c r="B149" s="119" t="s">
        <v>845</v>
      </c>
      <c r="C149" s="140" t="s">
        <v>302</v>
      </c>
      <c r="D149" s="140"/>
      <c r="E149" s="141">
        <v>-10</v>
      </c>
      <c r="F149" s="123" t="s">
        <v>1112</v>
      </c>
      <c r="G149" s="121" t="s">
        <v>104</v>
      </c>
      <c r="H149" s="142">
        <v>490</v>
      </c>
    </row>
    <row r="150" spans="1:11" x14ac:dyDescent="0.35">
      <c r="B150" s="3" t="s">
        <v>57</v>
      </c>
      <c r="C150" s="80" t="s">
        <v>206</v>
      </c>
      <c r="D150" s="80"/>
      <c r="E150" s="111">
        <v>-5</v>
      </c>
      <c r="G150" s="3" t="s">
        <v>1201</v>
      </c>
      <c r="H150" s="126">
        <v>0</v>
      </c>
    </row>
    <row r="151" spans="1:11" x14ac:dyDescent="0.35">
      <c r="C151" s="80"/>
      <c r="D151" s="80"/>
      <c r="H151" s="126"/>
    </row>
    <row r="152" spans="1:11" x14ac:dyDescent="0.35">
      <c r="A152" s="9" t="s">
        <v>1204</v>
      </c>
      <c r="B152" s="3" t="s">
        <v>588</v>
      </c>
      <c r="C152" s="80" t="s">
        <v>169</v>
      </c>
      <c r="D152" s="80"/>
      <c r="E152" s="111">
        <v>-10</v>
      </c>
      <c r="G152" s="3" t="s">
        <v>67</v>
      </c>
      <c r="H152" s="126">
        <v>0</v>
      </c>
    </row>
    <row r="153" spans="1:11" x14ac:dyDescent="0.35">
      <c r="A153" s="9" t="s">
        <v>1197</v>
      </c>
      <c r="B153" s="3" t="s">
        <v>1205</v>
      </c>
      <c r="C153" s="80" t="s">
        <v>169</v>
      </c>
      <c r="D153" s="80"/>
      <c r="E153" s="111">
        <v>-10</v>
      </c>
      <c r="G153" s="3" t="s">
        <v>67</v>
      </c>
      <c r="H153" s="126">
        <v>0</v>
      </c>
    </row>
    <row r="154" spans="1:11" x14ac:dyDescent="0.35">
      <c r="B154" s="3" t="s">
        <v>921</v>
      </c>
      <c r="C154" s="80" t="s">
        <v>169</v>
      </c>
      <c r="D154" s="80"/>
      <c r="E154" s="111">
        <v>-10</v>
      </c>
      <c r="G154" s="3" t="s">
        <v>184</v>
      </c>
      <c r="H154" s="126">
        <v>0</v>
      </c>
    </row>
    <row r="155" spans="1:11" ht="16" thickBot="1" x14ac:dyDescent="0.4">
      <c r="C155" s="80"/>
      <c r="D155" s="80"/>
      <c r="H155" s="126"/>
    </row>
    <row r="156" spans="1:11" ht="16" thickBot="1" x14ac:dyDescent="0.4">
      <c r="A156" s="167" t="s">
        <v>1206</v>
      </c>
      <c r="B156" s="178" t="s">
        <v>1207</v>
      </c>
      <c r="C156" s="151"/>
      <c r="D156" s="151" t="s">
        <v>18</v>
      </c>
      <c r="E156" s="179">
        <f>SUM(E101:E154)</f>
        <v>-349</v>
      </c>
      <c r="F156" s="154"/>
      <c r="G156" s="178" t="s">
        <v>19</v>
      </c>
      <c r="H156" s="180">
        <f>SUM(H101:H154)</f>
        <v>554.85</v>
      </c>
      <c r="I156" s="178" t="s">
        <v>20</v>
      </c>
      <c r="J156" s="157">
        <f>SUM(E156,H156)</f>
        <v>205.85000000000002</v>
      </c>
      <c r="K156" s="39"/>
    </row>
    <row r="157" spans="1:11" x14ac:dyDescent="0.35">
      <c r="A157" s="33"/>
      <c r="B157" s="55"/>
      <c r="C157" s="181"/>
      <c r="D157" s="181"/>
      <c r="E157" s="182"/>
      <c r="F157" s="183"/>
      <c r="G157" s="55"/>
      <c r="H157" s="184"/>
      <c r="I157" s="55"/>
      <c r="J157" s="185"/>
      <c r="K157" s="55"/>
    </row>
    <row r="158" spans="1:11" x14ac:dyDescent="0.35">
      <c r="A158" s="9" t="s">
        <v>1208</v>
      </c>
      <c r="B158" s="3" t="s">
        <v>1001</v>
      </c>
      <c r="C158" s="80" t="s">
        <v>380</v>
      </c>
      <c r="D158" s="80"/>
      <c r="E158" s="111">
        <v>-10</v>
      </c>
      <c r="G158" s="3" t="s">
        <v>23</v>
      </c>
      <c r="H158" s="126">
        <v>0</v>
      </c>
    </row>
    <row r="159" spans="1:11" x14ac:dyDescent="0.35">
      <c r="A159" s="9" t="s">
        <v>1209</v>
      </c>
      <c r="B159" s="3" t="s">
        <v>1210</v>
      </c>
      <c r="C159" s="80" t="s">
        <v>249</v>
      </c>
      <c r="D159" s="80"/>
      <c r="E159" s="111">
        <v>-10</v>
      </c>
      <c r="G159" s="3" t="s">
        <v>1211</v>
      </c>
      <c r="H159" s="126">
        <v>0</v>
      </c>
    </row>
    <row r="160" spans="1:11" x14ac:dyDescent="0.35">
      <c r="B160" s="3" t="s">
        <v>286</v>
      </c>
      <c r="C160" s="80" t="s">
        <v>324</v>
      </c>
      <c r="D160" s="80"/>
      <c r="E160" s="111">
        <v>-10</v>
      </c>
      <c r="G160" s="3" t="s">
        <v>1211</v>
      </c>
      <c r="H160" s="126">
        <v>0</v>
      </c>
    </row>
    <row r="161" spans="1:8" x14ac:dyDescent="0.35">
      <c r="B161" s="3" t="s">
        <v>125</v>
      </c>
      <c r="C161" s="80" t="s">
        <v>206</v>
      </c>
      <c r="D161" s="80"/>
      <c r="E161" s="111">
        <v>-5</v>
      </c>
      <c r="G161" s="3" t="s">
        <v>23</v>
      </c>
      <c r="H161" s="126">
        <v>0</v>
      </c>
    </row>
    <row r="162" spans="1:8" x14ac:dyDescent="0.35">
      <c r="B162" s="3" t="s">
        <v>1212</v>
      </c>
      <c r="C162" s="80" t="s">
        <v>386</v>
      </c>
      <c r="D162" s="80"/>
      <c r="E162" s="111">
        <v>-5</v>
      </c>
      <c r="G162" s="3" t="s">
        <v>23</v>
      </c>
      <c r="H162" s="126">
        <v>0</v>
      </c>
    </row>
    <row r="163" spans="1:8" x14ac:dyDescent="0.35">
      <c r="A163" s="101" t="s">
        <v>988</v>
      </c>
      <c r="B163" s="3" t="s">
        <v>128</v>
      </c>
      <c r="C163" s="80" t="s">
        <v>711</v>
      </c>
      <c r="D163" s="80"/>
      <c r="E163" s="111">
        <v>-2</v>
      </c>
      <c r="G163" s="3" t="s">
        <v>73</v>
      </c>
      <c r="H163" s="126">
        <v>0</v>
      </c>
    </row>
    <row r="164" spans="1:8" x14ac:dyDescent="0.35">
      <c r="A164" s="101" t="s">
        <v>988</v>
      </c>
      <c r="B164" s="3" t="s">
        <v>1213</v>
      </c>
      <c r="C164" s="80" t="s">
        <v>1214</v>
      </c>
      <c r="D164" s="80"/>
      <c r="E164" s="111">
        <v>-2</v>
      </c>
      <c r="G164" s="3" t="s">
        <v>317</v>
      </c>
      <c r="H164" s="126">
        <v>0</v>
      </c>
    </row>
    <row r="165" spans="1:8" x14ac:dyDescent="0.35">
      <c r="C165" s="80"/>
      <c r="D165" s="80"/>
      <c r="H165" s="126"/>
    </row>
    <row r="166" spans="1:8" x14ac:dyDescent="0.35">
      <c r="A166" s="9" t="s">
        <v>1215</v>
      </c>
      <c r="B166" s="3" t="s">
        <v>47</v>
      </c>
      <c r="C166" s="80" t="s">
        <v>249</v>
      </c>
      <c r="D166" s="80"/>
      <c r="E166" s="111">
        <v>-10</v>
      </c>
      <c r="G166" s="3" t="s">
        <v>67</v>
      </c>
      <c r="H166" s="126">
        <v>0</v>
      </c>
    </row>
    <row r="167" spans="1:8" x14ac:dyDescent="0.35">
      <c r="A167" s="9" t="s">
        <v>1216</v>
      </c>
      <c r="B167" s="139" t="s">
        <v>461</v>
      </c>
      <c r="C167" s="174" t="s">
        <v>169</v>
      </c>
      <c r="D167" s="174"/>
      <c r="E167" s="175">
        <v>-10</v>
      </c>
      <c r="F167" s="176"/>
      <c r="G167" s="139" t="s">
        <v>184</v>
      </c>
      <c r="H167" s="177">
        <v>0</v>
      </c>
    </row>
    <row r="168" spans="1:8" x14ac:dyDescent="0.35">
      <c r="B168" s="139" t="s">
        <v>403</v>
      </c>
      <c r="C168" s="174" t="s">
        <v>309</v>
      </c>
      <c r="D168" s="174"/>
      <c r="E168" s="175">
        <v>-10</v>
      </c>
      <c r="F168" s="176"/>
      <c r="G168" s="139" t="s">
        <v>338</v>
      </c>
      <c r="H168" s="177">
        <v>0</v>
      </c>
    </row>
    <row r="169" spans="1:8" x14ac:dyDescent="0.35">
      <c r="B169" s="139" t="s">
        <v>82</v>
      </c>
      <c r="C169" s="174" t="s">
        <v>302</v>
      </c>
      <c r="D169" s="174"/>
      <c r="E169" s="175">
        <v>-10</v>
      </c>
      <c r="F169" s="176"/>
      <c r="G169" s="139" t="s">
        <v>328</v>
      </c>
      <c r="H169" s="177">
        <v>0</v>
      </c>
    </row>
    <row r="170" spans="1:8" x14ac:dyDescent="0.35">
      <c r="B170" s="139" t="s">
        <v>1006</v>
      </c>
      <c r="C170" s="174" t="s">
        <v>549</v>
      </c>
      <c r="D170" s="174"/>
      <c r="E170" s="175">
        <v>-5</v>
      </c>
      <c r="F170" s="176"/>
      <c r="G170" s="139" t="s">
        <v>328</v>
      </c>
      <c r="H170" s="177">
        <v>0</v>
      </c>
    </row>
    <row r="171" spans="1:8" x14ac:dyDescent="0.35">
      <c r="B171" s="139" t="s">
        <v>242</v>
      </c>
      <c r="C171" s="174" t="s">
        <v>189</v>
      </c>
      <c r="D171" s="174"/>
      <c r="E171" s="175">
        <v>-5</v>
      </c>
      <c r="F171" s="176"/>
      <c r="G171" s="139" t="s">
        <v>71</v>
      </c>
      <c r="H171" s="177">
        <v>0</v>
      </c>
    </row>
    <row r="172" spans="1:8" x14ac:dyDescent="0.35">
      <c r="B172" s="139" t="s">
        <v>1217</v>
      </c>
      <c r="C172" s="174" t="s">
        <v>386</v>
      </c>
      <c r="D172" s="174"/>
      <c r="E172" s="175">
        <v>-5</v>
      </c>
      <c r="F172" s="176"/>
      <c r="G172" s="139" t="s">
        <v>411</v>
      </c>
      <c r="H172" s="177">
        <v>0</v>
      </c>
    </row>
    <row r="173" spans="1:8" x14ac:dyDescent="0.35">
      <c r="B173" s="139" t="s">
        <v>1040</v>
      </c>
      <c r="C173" s="174" t="s">
        <v>355</v>
      </c>
      <c r="D173" s="174"/>
      <c r="E173" s="175">
        <v>-5</v>
      </c>
      <c r="F173" s="176"/>
      <c r="G173" s="139" t="s">
        <v>411</v>
      </c>
      <c r="H173" s="177">
        <v>0</v>
      </c>
    </row>
    <row r="174" spans="1:8" x14ac:dyDescent="0.35">
      <c r="B174" s="139" t="s">
        <v>1203</v>
      </c>
      <c r="C174" s="174" t="s">
        <v>813</v>
      </c>
      <c r="D174" s="174"/>
      <c r="E174" s="175">
        <v>-10</v>
      </c>
      <c r="F174" s="176"/>
      <c r="G174" s="139" t="s">
        <v>399</v>
      </c>
      <c r="H174" s="177">
        <v>0</v>
      </c>
    </row>
    <row r="175" spans="1:8" x14ac:dyDescent="0.35">
      <c r="B175" s="139" t="s">
        <v>832</v>
      </c>
      <c r="C175" s="174" t="s">
        <v>206</v>
      </c>
      <c r="D175" s="174"/>
      <c r="E175" s="175">
        <v>-10</v>
      </c>
      <c r="F175" s="176"/>
      <c r="G175" s="139" t="s">
        <v>697</v>
      </c>
      <c r="H175" s="177">
        <v>0</v>
      </c>
    </row>
    <row r="176" spans="1:8" x14ac:dyDescent="0.35">
      <c r="B176" s="3" t="s">
        <v>31</v>
      </c>
      <c r="C176" s="80" t="s">
        <v>309</v>
      </c>
      <c r="D176" s="80"/>
      <c r="E176" s="111">
        <v>-10</v>
      </c>
      <c r="G176" s="3" t="s">
        <v>23</v>
      </c>
      <c r="H176" s="126">
        <v>0</v>
      </c>
    </row>
    <row r="177" spans="1:8" x14ac:dyDescent="0.35">
      <c r="B177" s="3" t="s">
        <v>869</v>
      </c>
      <c r="C177" s="80" t="s">
        <v>767</v>
      </c>
      <c r="D177" s="80"/>
      <c r="E177" s="111">
        <v>-5</v>
      </c>
      <c r="G177" s="3" t="s">
        <v>23</v>
      </c>
      <c r="H177" s="126">
        <v>0</v>
      </c>
    </row>
    <row r="178" spans="1:8" ht="16" thickBot="1" x14ac:dyDescent="0.4">
      <c r="B178" s="3" t="s">
        <v>1218</v>
      </c>
      <c r="C178" s="80" t="s">
        <v>340</v>
      </c>
      <c r="D178" s="80"/>
      <c r="E178" s="111">
        <v>-2</v>
      </c>
      <c r="G178" s="3" t="s">
        <v>147</v>
      </c>
      <c r="H178" s="126">
        <v>0</v>
      </c>
    </row>
    <row r="179" spans="1:8" ht="16" thickBot="1" x14ac:dyDescent="0.4">
      <c r="B179" s="119" t="s">
        <v>1219</v>
      </c>
      <c r="C179" s="140" t="s">
        <v>230</v>
      </c>
      <c r="D179" s="140"/>
      <c r="E179" s="141">
        <v>-10</v>
      </c>
      <c r="F179" s="123" t="s">
        <v>164</v>
      </c>
      <c r="G179" s="121"/>
      <c r="H179" s="142">
        <v>160</v>
      </c>
    </row>
    <row r="180" spans="1:8" x14ac:dyDescent="0.35">
      <c r="C180" s="80"/>
      <c r="D180" s="80"/>
      <c r="H180" s="126"/>
    </row>
    <row r="181" spans="1:8" ht="16" thickBot="1" x14ac:dyDescent="0.4">
      <c r="A181" s="9" t="s">
        <v>1220</v>
      </c>
      <c r="B181" s="3" t="s">
        <v>96</v>
      </c>
      <c r="C181" s="80" t="s">
        <v>309</v>
      </c>
      <c r="D181" s="80"/>
      <c r="E181" s="111">
        <v>-10</v>
      </c>
      <c r="G181" s="3" t="s">
        <v>43</v>
      </c>
      <c r="H181" s="126">
        <v>0</v>
      </c>
    </row>
    <row r="182" spans="1:8" ht="16" thickBot="1" x14ac:dyDescent="0.4">
      <c r="A182" s="9" t="s">
        <v>1221</v>
      </c>
      <c r="B182" s="118" t="s">
        <v>1132</v>
      </c>
      <c r="C182" s="130" t="s">
        <v>327</v>
      </c>
      <c r="D182" s="130"/>
      <c r="E182" s="131">
        <v>-10</v>
      </c>
      <c r="F182" s="114" t="s">
        <v>63</v>
      </c>
      <c r="G182" s="115" t="s">
        <v>9</v>
      </c>
      <c r="H182" s="132">
        <v>25.45</v>
      </c>
    </row>
    <row r="183" spans="1:8" x14ac:dyDescent="0.35">
      <c r="B183" s="3" t="s">
        <v>668</v>
      </c>
      <c r="C183" s="80" t="s">
        <v>169</v>
      </c>
      <c r="D183" s="80"/>
      <c r="E183" s="111">
        <v>-10</v>
      </c>
      <c r="G183" s="3" t="s">
        <v>23</v>
      </c>
      <c r="H183" s="126">
        <v>0</v>
      </c>
    </row>
    <row r="184" spans="1:8" x14ac:dyDescent="0.35">
      <c r="B184" s="3" t="s">
        <v>362</v>
      </c>
      <c r="C184" s="80" t="s">
        <v>6</v>
      </c>
      <c r="D184" s="80"/>
      <c r="E184" s="111">
        <v>-5</v>
      </c>
      <c r="G184" s="3" t="s">
        <v>23</v>
      </c>
      <c r="H184" s="126">
        <v>0</v>
      </c>
    </row>
    <row r="185" spans="1:8" x14ac:dyDescent="0.35">
      <c r="B185" s="7" t="s">
        <v>907</v>
      </c>
      <c r="C185" s="127" t="s">
        <v>302</v>
      </c>
      <c r="D185" s="127"/>
      <c r="E185" s="128">
        <v>-5</v>
      </c>
      <c r="F185" s="6"/>
      <c r="G185" s="7" t="s">
        <v>126</v>
      </c>
      <c r="H185" s="129">
        <v>0</v>
      </c>
    </row>
    <row r="186" spans="1:8" x14ac:dyDescent="0.35">
      <c r="B186" s="3" t="s">
        <v>1222</v>
      </c>
      <c r="C186" s="80" t="s">
        <v>767</v>
      </c>
      <c r="D186" s="80"/>
      <c r="E186" s="111">
        <v>-5</v>
      </c>
      <c r="G186" s="3" t="s">
        <v>23</v>
      </c>
      <c r="H186" s="126">
        <v>0</v>
      </c>
    </row>
    <row r="187" spans="1:8" x14ac:dyDescent="0.35">
      <c r="C187" s="80"/>
      <c r="D187" s="80"/>
      <c r="H187" s="126"/>
    </row>
    <row r="188" spans="1:8" ht="16" thickBot="1" x14ac:dyDescent="0.4">
      <c r="A188" s="9" t="s">
        <v>415</v>
      </c>
      <c r="B188" s="3" t="s">
        <v>513</v>
      </c>
      <c r="C188" s="80" t="s">
        <v>312</v>
      </c>
      <c r="D188" s="80"/>
      <c r="E188" s="111">
        <v>-20</v>
      </c>
      <c r="G188" s="3" t="s">
        <v>92</v>
      </c>
      <c r="H188" s="126">
        <v>0</v>
      </c>
    </row>
    <row r="189" spans="1:8" ht="16" thickBot="1" x14ac:dyDescent="0.4">
      <c r="A189" s="9" t="s">
        <v>1223</v>
      </c>
      <c r="B189" s="118" t="s">
        <v>603</v>
      </c>
      <c r="C189" s="130" t="s">
        <v>186</v>
      </c>
      <c r="D189" s="130"/>
      <c r="E189" s="131">
        <v>-10</v>
      </c>
      <c r="F189" s="114" t="s">
        <v>38</v>
      </c>
      <c r="G189" s="115" t="s">
        <v>73</v>
      </c>
      <c r="H189" s="132">
        <v>30</v>
      </c>
    </row>
    <row r="190" spans="1:8" x14ac:dyDescent="0.35">
      <c r="B190" s="3" t="s">
        <v>1039</v>
      </c>
      <c r="C190" s="80" t="s">
        <v>189</v>
      </c>
      <c r="D190" s="80"/>
      <c r="E190" s="111">
        <v>-10</v>
      </c>
      <c r="G190" s="3" t="s">
        <v>92</v>
      </c>
      <c r="H190" s="126">
        <v>0</v>
      </c>
    </row>
    <row r="191" spans="1:8" x14ac:dyDescent="0.35">
      <c r="B191" s="3" t="s">
        <v>626</v>
      </c>
      <c r="C191" s="80" t="s">
        <v>324</v>
      </c>
      <c r="D191" s="80"/>
      <c r="E191" s="111">
        <v>-5</v>
      </c>
      <c r="G191" s="3" t="s">
        <v>23</v>
      </c>
      <c r="H191" s="126">
        <v>0</v>
      </c>
    </row>
    <row r="192" spans="1:8" ht="16" thickBot="1" x14ac:dyDescent="0.4">
      <c r="C192" s="80"/>
      <c r="D192" s="80"/>
      <c r="H192" s="126"/>
    </row>
    <row r="193" spans="1:11" ht="16" thickBot="1" x14ac:dyDescent="0.4">
      <c r="A193" s="9" t="s">
        <v>872</v>
      </c>
      <c r="B193" s="118" t="s">
        <v>1224</v>
      </c>
      <c r="C193" s="130" t="s">
        <v>309</v>
      </c>
      <c r="D193" s="130"/>
      <c r="E193" s="131">
        <v>-10</v>
      </c>
      <c r="F193" s="114" t="s">
        <v>38</v>
      </c>
      <c r="G193" s="115" t="s">
        <v>39</v>
      </c>
      <c r="H193" s="132">
        <v>26.25</v>
      </c>
    </row>
    <row r="194" spans="1:11" x14ac:dyDescent="0.35">
      <c r="A194" s="9" t="s">
        <v>1223</v>
      </c>
      <c r="B194" s="3" t="s">
        <v>1225</v>
      </c>
      <c r="C194" s="80" t="s">
        <v>189</v>
      </c>
      <c r="D194" s="80"/>
      <c r="E194" s="111">
        <v>-5</v>
      </c>
      <c r="G194" s="3" t="s">
        <v>23</v>
      </c>
      <c r="H194" s="126">
        <v>0</v>
      </c>
    </row>
    <row r="195" spans="1:11" x14ac:dyDescent="0.35">
      <c r="B195" s="3" t="s">
        <v>1226</v>
      </c>
      <c r="C195" s="80" t="s">
        <v>189</v>
      </c>
      <c r="D195" s="80"/>
      <c r="E195" s="111">
        <v>-5</v>
      </c>
      <c r="G195" s="3" t="s">
        <v>108</v>
      </c>
      <c r="H195" s="126">
        <v>0</v>
      </c>
    </row>
    <row r="196" spans="1:11" ht="16" thickBot="1" x14ac:dyDescent="0.4">
      <c r="C196" s="80"/>
      <c r="D196" s="80"/>
      <c r="H196" s="126"/>
    </row>
    <row r="197" spans="1:11" ht="16" thickBot="1" x14ac:dyDescent="0.4">
      <c r="A197" s="186" t="s">
        <v>1227</v>
      </c>
      <c r="B197" s="154" t="s">
        <v>1228</v>
      </c>
      <c r="C197" s="151"/>
      <c r="D197" s="151" t="s">
        <v>1229</v>
      </c>
      <c r="E197" s="179">
        <f>SUM(E158:E195)</f>
        <v>-261</v>
      </c>
      <c r="F197" s="154"/>
      <c r="G197" s="156" t="s">
        <v>1230</v>
      </c>
      <c r="H197" s="180">
        <f>SUM(H158:H195)</f>
        <v>241.7</v>
      </c>
      <c r="I197" s="156" t="s">
        <v>281</v>
      </c>
      <c r="J197" s="157">
        <f>SUM(E197,H197)</f>
        <v>-19.300000000000011</v>
      </c>
      <c r="K197" s="39"/>
    </row>
    <row r="198" spans="1:11" x14ac:dyDescent="0.35">
      <c r="A198" s="187"/>
      <c r="B198" s="188"/>
      <c r="C198" s="189"/>
      <c r="D198" s="189"/>
      <c r="E198" s="190"/>
      <c r="F198" s="188"/>
      <c r="G198" s="191"/>
      <c r="H198" s="192"/>
      <c r="I198" s="39"/>
      <c r="J198" s="39"/>
      <c r="K198" s="39"/>
    </row>
    <row r="199" spans="1:11" x14ac:dyDescent="0.35">
      <c r="A199" s="169" t="s">
        <v>1231</v>
      </c>
      <c r="B199" s="29" t="s">
        <v>1232</v>
      </c>
      <c r="C199" s="170" t="s">
        <v>197</v>
      </c>
      <c r="D199" s="170"/>
      <c r="E199" s="171">
        <v>-10</v>
      </c>
      <c r="F199" s="172"/>
      <c r="G199" s="29" t="s">
        <v>411</v>
      </c>
      <c r="H199" s="173">
        <v>0</v>
      </c>
    </row>
    <row r="200" spans="1:11" ht="16" thickBot="1" x14ac:dyDescent="0.4">
      <c r="A200" s="9" t="s">
        <v>1233</v>
      </c>
      <c r="B200" s="3" t="s">
        <v>815</v>
      </c>
      <c r="C200" s="80" t="s">
        <v>197</v>
      </c>
      <c r="D200" s="80"/>
      <c r="E200" s="111">
        <v>-10</v>
      </c>
      <c r="G200" s="3" t="s">
        <v>328</v>
      </c>
      <c r="H200" s="126">
        <v>0</v>
      </c>
    </row>
    <row r="201" spans="1:11" ht="16" thickBot="1" x14ac:dyDescent="0.4">
      <c r="B201" s="118" t="s">
        <v>669</v>
      </c>
      <c r="C201" s="130" t="s">
        <v>309</v>
      </c>
      <c r="D201" s="130"/>
      <c r="E201" s="131">
        <v>-10</v>
      </c>
      <c r="F201" s="114" t="s">
        <v>38</v>
      </c>
      <c r="G201" s="115" t="s">
        <v>39</v>
      </c>
      <c r="H201" s="132">
        <v>22.8</v>
      </c>
    </row>
    <row r="202" spans="1:11" x14ac:dyDescent="0.35">
      <c r="B202" s="3" t="s">
        <v>53</v>
      </c>
      <c r="C202" s="80" t="s">
        <v>767</v>
      </c>
      <c r="D202" s="80"/>
      <c r="E202" s="111">
        <v>-5</v>
      </c>
      <c r="G202" s="3" t="s">
        <v>23</v>
      </c>
      <c r="H202" s="126">
        <v>0</v>
      </c>
    </row>
    <row r="203" spans="1:11" x14ac:dyDescent="0.35">
      <c r="B203" s="3" t="s">
        <v>794</v>
      </c>
      <c r="C203" s="80" t="s">
        <v>206</v>
      </c>
      <c r="D203" s="80"/>
      <c r="E203" s="111">
        <v>-2</v>
      </c>
      <c r="G203" s="3" t="s">
        <v>215</v>
      </c>
      <c r="H203" s="126">
        <v>0</v>
      </c>
    </row>
    <row r="204" spans="1:11" x14ac:dyDescent="0.35">
      <c r="C204" s="80"/>
      <c r="D204" s="80"/>
      <c r="H204" s="126"/>
    </row>
    <row r="205" spans="1:11" x14ac:dyDescent="0.35">
      <c r="A205" s="9" t="s">
        <v>460</v>
      </c>
      <c r="B205" s="3" t="s">
        <v>831</v>
      </c>
      <c r="C205" s="80" t="s">
        <v>343</v>
      </c>
      <c r="D205" s="80"/>
      <c r="E205" s="111">
        <v>-10</v>
      </c>
      <c r="G205" s="3" t="s">
        <v>215</v>
      </c>
      <c r="H205" s="126">
        <v>0</v>
      </c>
    </row>
    <row r="206" spans="1:11" x14ac:dyDescent="0.35">
      <c r="A206" s="9" t="s">
        <v>1233</v>
      </c>
      <c r="B206" s="3" t="s">
        <v>1234</v>
      </c>
      <c r="C206" s="80" t="s">
        <v>355</v>
      </c>
      <c r="D206" s="80"/>
      <c r="E206" s="111">
        <v>-2</v>
      </c>
      <c r="G206" s="3" t="s">
        <v>444</v>
      </c>
      <c r="H206" s="126">
        <v>0</v>
      </c>
    </row>
    <row r="207" spans="1:11" x14ac:dyDescent="0.35">
      <c r="B207" s="3" t="s">
        <v>1235</v>
      </c>
      <c r="C207" s="80" t="s">
        <v>355</v>
      </c>
      <c r="D207" s="80"/>
      <c r="E207" s="111">
        <v>-2</v>
      </c>
      <c r="G207" s="3" t="s">
        <v>215</v>
      </c>
      <c r="H207" s="126">
        <v>0</v>
      </c>
    </row>
    <row r="208" spans="1:11" x14ac:dyDescent="0.35">
      <c r="B208" s="3" t="s">
        <v>1236</v>
      </c>
      <c r="C208" s="80" t="s">
        <v>549</v>
      </c>
      <c r="D208" s="80"/>
      <c r="E208" s="111">
        <v>-2</v>
      </c>
      <c r="G208" s="3" t="s">
        <v>184</v>
      </c>
      <c r="H208" s="126">
        <v>0</v>
      </c>
    </row>
    <row r="209" spans="1:8" x14ac:dyDescent="0.35">
      <c r="B209" s="3" t="s">
        <v>1237</v>
      </c>
      <c r="C209" s="80" t="s">
        <v>319</v>
      </c>
      <c r="D209" s="80"/>
      <c r="E209" s="111">
        <v>-2</v>
      </c>
      <c r="G209" s="3" t="s">
        <v>23</v>
      </c>
      <c r="H209" s="126">
        <v>0</v>
      </c>
    </row>
    <row r="210" spans="1:8" ht="16" thickBot="1" x14ac:dyDescent="0.4">
      <c r="C210" s="80"/>
      <c r="D210" s="80"/>
      <c r="H210" s="126"/>
    </row>
    <row r="211" spans="1:8" ht="16" thickBot="1" x14ac:dyDescent="0.4">
      <c r="A211" s="9" t="s">
        <v>1238</v>
      </c>
      <c r="B211" s="118" t="s">
        <v>1239</v>
      </c>
      <c r="C211" s="130" t="s">
        <v>178</v>
      </c>
      <c r="D211" s="130"/>
      <c r="E211" s="131">
        <v>-10</v>
      </c>
      <c r="F211" s="114" t="s">
        <v>38</v>
      </c>
      <c r="G211" s="115" t="s">
        <v>39</v>
      </c>
      <c r="H211" s="132">
        <v>105</v>
      </c>
    </row>
    <row r="212" spans="1:8" x14ac:dyDescent="0.35">
      <c r="A212" s="9" t="s">
        <v>1240</v>
      </c>
      <c r="B212" s="3" t="s">
        <v>1241</v>
      </c>
      <c r="C212" s="80" t="s">
        <v>249</v>
      </c>
      <c r="D212" s="80"/>
      <c r="E212" s="111">
        <v>-10</v>
      </c>
      <c r="G212" s="3" t="s">
        <v>86</v>
      </c>
      <c r="H212" s="126">
        <v>0</v>
      </c>
    </row>
    <row r="213" spans="1:8" x14ac:dyDescent="0.35">
      <c r="B213" s="3" t="s">
        <v>1242</v>
      </c>
      <c r="C213" s="80" t="s">
        <v>355</v>
      </c>
      <c r="D213" s="80"/>
      <c r="E213" s="111">
        <v>-3</v>
      </c>
      <c r="G213" s="3" t="s">
        <v>429</v>
      </c>
      <c r="H213" s="126">
        <v>0</v>
      </c>
    </row>
    <row r="214" spans="1:8" x14ac:dyDescent="0.35">
      <c r="B214" s="3" t="s">
        <v>1139</v>
      </c>
      <c r="C214" s="80" t="s">
        <v>355</v>
      </c>
      <c r="D214" s="80"/>
      <c r="E214" s="111">
        <v>-3</v>
      </c>
      <c r="G214" s="3" t="s">
        <v>23</v>
      </c>
      <c r="H214" s="126">
        <v>0</v>
      </c>
    </row>
    <row r="215" spans="1:8" x14ac:dyDescent="0.35">
      <c r="C215" s="80"/>
      <c r="D215" s="80"/>
      <c r="H215" s="126"/>
    </row>
    <row r="216" spans="1:8" ht="16" thickBot="1" x14ac:dyDescent="0.4">
      <c r="A216" s="9" t="s">
        <v>1243</v>
      </c>
      <c r="B216" s="3" t="s">
        <v>1217</v>
      </c>
      <c r="C216" s="80" t="s">
        <v>169</v>
      </c>
      <c r="D216" s="80"/>
      <c r="E216" s="111">
        <v>-10</v>
      </c>
      <c r="G216" s="3" t="s">
        <v>76</v>
      </c>
      <c r="H216" s="126">
        <v>0</v>
      </c>
    </row>
    <row r="217" spans="1:8" ht="16" thickBot="1" x14ac:dyDescent="0.4">
      <c r="A217" s="9" t="s">
        <v>1240</v>
      </c>
      <c r="B217" s="118" t="s">
        <v>314</v>
      </c>
      <c r="C217" s="130" t="s">
        <v>309</v>
      </c>
      <c r="D217" s="130"/>
      <c r="E217" s="131">
        <v>-10</v>
      </c>
      <c r="F217" s="114" t="s">
        <v>699</v>
      </c>
      <c r="G217" s="115" t="s">
        <v>317</v>
      </c>
      <c r="H217" s="132">
        <v>10</v>
      </c>
    </row>
    <row r="218" spans="1:8" x14ac:dyDescent="0.35">
      <c r="B218" s="3" t="s">
        <v>1244</v>
      </c>
      <c r="C218" s="80" t="s">
        <v>302</v>
      </c>
      <c r="D218" s="80"/>
      <c r="E218" s="111">
        <v>-4</v>
      </c>
      <c r="G218" s="3" t="s">
        <v>23</v>
      </c>
      <c r="H218" s="126">
        <v>0</v>
      </c>
    </row>
    <row r="219" spans="1:8" x14ac:dyDescent="0.35">
      <c r="B219" s="3" t="s">
        <v>464</v>
      </c>
      <c r="C219" s="80" t="s">
        <v>302</v>
      </c>
      <c r="D219" s="80"/>
      <c r="E219" s="111">
        <v>-4</v>
      </c>
      <c r="G219" s="3" t="s">
        <v>964</v>
      </c>
      <c r="H219" s="126">
        <v>0</v>
      </c>
    </row>
    <row r="220" spans="1:8" x14ac:dyDescent="0.35">
      <c r="C220" s="80"/>
      <c r="D220" s="80"/>
      <c r="H220" s="126"/>
    </row>
    <row r="221" spans="1:8" x14ac:dyDescent="0.35">
      <c r="A221" s="9" t="s">
        <v>1245</v>
      </c>
      <c r="B221" s="3" t="s">
        <v>1004</v>
      </c>
      <c r="C221" s="80" t="s">
        <v>169</v>
      </c>
      <c r="D221" s="80"/>
      <c r="E221" s="111">
        <v>-10</v>
      </c>
      <c r="G221" s="3" t="s">
        <v>43</v>
      </c>
      <c r="H221" s="126">
        <v>0</v>
      </c>
    </row>
    <row r="222" spans="1:8" x14ac:dyDescent="0.35">
      <c r="A222" s="9" t="s">
        <v>1246</v>
      </c>
      <c r="B222" s="3" t="s">
        <v>242</v>
      </c>
      <c r="C222" s="80" t="s">
        <v>324</v>
      </c>
      <c r="D222" s="80"/>
      <c r="E222" s="111">
        <v>-10</v>
      </c>
      <c r="G222" s="3" t="s">
        <v>1247</v>
      </c>
      <c r="H222" s="126">
        <v>0</v>
      </c>
    </row>
    <row r="223" spans="1:8" x14ac:dyDescent="0.35">
      <c r="B223" s="3" t="s">
        <v>14</v>
      </c>
      <c r="C223" s="80" t="s">
        <v>249</v>
      </c>
      <c r="D223" s="80"/>
      <c r="E223" s="111">
        <v>-10</v>
      </c>
      <c r="G223" s="3" t="s">
        <v>23</v>
      </c>
      <c r="H223" s="126">
        <v>0</v>
      </c>
    </row>
    <row r="224" spans="1:8" ht="16" thickBot="1" x14ac:dyDescent="0.4">
      <c r="B224" s="3" t="s">
        <v>5</v>
      </c>
      <c r="C224" s="80" t="s">
        <v>189</v>
      </c>
      <c r="D224" s="80"/>
      <c r="E224" s="111">
        <v>-10</v>
      </c>
      <c r="G224" s="3" t="s">
        <v>215</v>
      </c>
      <c r="H224" s="126">
        <v>0</v>
      </c>
    </row>
    <row r="225" spans="1:8" ht="16" thickBot="1" x14ac:dyDescent="0.4">
      <c r="B225" s="118" t="s">
        <v>82</v>
      </c>
      <c r="C225" s="130" t="s">
        <v>324</v>
      </c>
      <c r="D225" s="130"/>
      <c r="E225" s="131">
        <v>-10</v>
      </c>
      <c r="F225" s="114" t="s">
        <v>38</v>
      </c>
      <c r="G225" s="115" t="s">
        <v>194</v>
      </c>
      <c r="H225" s="132">
        <v>37.5</v>
      </c>
    </row>
    <row r="226" spans="1:8" x14ac:dyDescent="0.35">
      <c r="B226" s="3" t="s">
        <v>677</v>
      </c>
      <c r="C226" s="80" t="s">
        <v>355</v>
      </c>
      <c r="D226" s="80"/>
      <c r="E226" s="111">
        <v>-5</v>
      </c>
      <c r="G226" s="3" t="s">
        <v>23</v>
      </c>
      <c r="H226" s="126">
        <v>0</v>
      </c>
    </row>
    <row r="227" spans="1:8" x14ac:dyDescent="0.35">
      <c r="B227" s="3" t="s">
        <v>907</v>
      </c>
      <c r="C227" s="80" t="s">
        <v>355</v>
      </c>
      <c r="D227" s="80"/>
      <c r="E227" s="111">
        <v>-5</v>
      </c>
      <c r="G227" s="3" t="s">
        <v>34</v>
      </c>
      <c r="H227" s="126">
        <v>0</v>
      </c>
    </row>
    <row r="228" spans="1:8" x14ac:dyDescent="0.35">
      <c r="B228" s="3" t="s">
        <v>1248</v>
      </c>
      <c r="C228" s="80" t="s">
        <v>355</v>
      </c>
      <c r="D228" s="80"/>
      <c r="E228" s="111">
        <v>-5</v>
      </c>
      <c r="G228" s="3" t="s">
        <v>34</v>
      </c>
      <c r="H228" s="126">
        <v>0</v>
      </c>
    </row>
    <row r="229" spans="1:8" x14ac:dyDescent="0.35">
      <c r="B229" s="3" t="s">
        <v>354</v>
      </c>
      <c r="C229" s="80" t="s">
        <v>275</v>
      </c>
      <c r="D229" s="80"/>
      <c r="E229" s="111">
        <v>-5</v>
      </c>
      <c r="G229" s="3" t="s">
        <v>23</v>
      </c>
      <c r="H229" s="126">
        <v>0</v>
      </c>
    </row>
    <row r="230" spans="1:8" x14ac:dyDescent="0.35">
      <c r="B230" s="3" t="s">
        <v>1088</v>
      </c>
      <c r="C230" s="80" t="s">
        <v>386</v>
      </c>
      <c r="D230" s="80"/>
      <c r="E230" s="111">
        <v>-5</v>
      </c>
      <c r="G230" s="3" t="s">
        <v>555</v>
      </c>
      <c r="H230" s="126">
        <v>0</v>
      </c>
    </row>
    <row r="231" spans="1:8" x14ac:dyDescent="0.35">
      <c r="C231" s="158"/>
      <c r="D231" s="158"/>
      <c r="E231" s="159"/>
      <c r="F231" s="81"/>
      <c r="G231" s="39"/>
      <c r="H231" s="160"/>
    </row>
    <row r="232" spans="1:8" x14ac:dyDescent="0.35">
      <c r="A232" s="9" t="s">
        <v>114</v>
      </c>
      <c r="B232" s="3" t="s">
        <v>811</v>
      </c>
      <c r="C232" s="80" t="s">
        <v>365</v>
      </c>
      <c r="D232" s="80"/>
      <c r="E232" s="111">
        <v>-10</v>
      </c>
      <c r="G232" s="3" t="s">
        <v>23</v>
      </c>
      <c r="H232" s="126">
        <v>0</v>
      </c>
    </row>
    <row r="233" spans="1:8" x14ac:dyDescent="0.35">
      <c r="A233" s="9" t="s">
        <v>1249</v>
      </c>
      <c r="B233" s="3" t="s">
        <v>986</v>
      </c>
      <c r="C233" s="80" t="s">
        <v>189</v>
      </c>
      <c r="D233" s="80"/>
      <c r="E233" s="111">
        <v>-5</v>
      </c>
      <c r="G233" s="3" t="s">
        <v>92</v>
      </c>
      <c r="H233" s="126">
        <v>0</v>
      </c>
    </row>
    <row r="234" spans="1:8" x14ac:dyDescent="0.35">
      <c r="B234" s="3" t="s">
        <v>1250</v>
      </c>
      <c r="C234" s="80" t="s">
        <v>391</v>
      </c>
      <c r="D234" s="80"/>
      <c r="E234" s="111">
        <v>-10</v>
      </c>
      <c r="G234" s="3" t="s">
        <v>697</v>
      </c>
      <c r="H234" s="126">
        <v>0</v>
      </c>
    </row>
    <row r="235" spans="1:8" x14ac:dyDescent="0.35">
      <c r="B235" s="3" t="s">
        <v>1251</v>
      </c>
      <c r="C235" s="80" t="s">
        <v>6</v>
      </c>
      <c r="D235" s="80"/>
      <c r="E235" s="111">
        <v>-5</v>
      </c>
      <c r="G235" s="3" t="s">
        <v>43</v>
      </c>
      <c r="H235" s="126">
        <v>0</v>
      </c>
    </row>
    <row r="236" spans="1:8" x14ac:dyDescent="0.35">
      <c r="B236" s="3" t="s">
        <v>25</v>
      </c>
      <c r="C236" s="80" t="s">
        <v>189</v>
      </c>
      <c r="D236" s="80"/>
      <c r="E236" s="111">
        <v>-5</v>
      </c>
      <c r="G236" s="3" t="s">
        <v>23</v>
      </c>
      <c r="H236" s="126">
        <v>0</v>
      </c>
    </row>
    <row r="237" spans="1:8" ht="16" thickBot="1" x14ac:dyDescent="0.4">
      <c r="C237" s="80"/>
      <c r="D237" s="80"/>
      <c r="H237" s="126"/>
    </row>
    <row r="238" spans="1:8" ht="16" thickBot="1" x14ac:dyDescent="0.4">
      <c r="A238" s="9" t="s">
        <v>1252</v>
      </c>
      <c r="B238" s="118" t="s">
        <v>858</v>
      </c>
      <c r="C238" s="130" t="s">
        <v>186</v>
      </c>
      <c r="D238" s="130"/>
      <c r="E238" s="131">
        <v>-10</v>
      </c>
      <c r="F238" s="114" t="s">
        <v>699</v>
      </c>
      <c r="G238" s="115" t="s">
        <v>317</v>
      </c>
      <c r="H238" s="132">
        <v>10</v>
      </c>
    </row>
    <row r="239" spans="1:8" x14ac:dyDescent="0.35">
      <c r="A239" s="9" t="s">
        <v>1249</v>
      </c>
      <c r="B239" s="3" t="s">
        <v>700</v>
      </c>
      <c r="C239" s="80" t="s">
        <v>249</v>
      </c>
      <c r="D239" s="80"/>
      <c r="E239" s="111">
        <v>-10</v>
      </c>
      <c r="G239" s="3" t="s">
        <v>814</v>
      </c>
      <c r="H239" s="126">
        <v>0</v>
      </c>
    </row>
    <row r="240" spans="1:8" x14ac:dyDescent="0.35">
      <c r="B240" s="3" t="s">
        <v>1253</v>
      </c>
      <c r="C240" s="80" t="s">
        <v>206</v>
      </c>
      <c r="D240" s="80"/>
      <c r="E240" s="111">
        <v>-5</v>
      </c>
      <c r="G240" s="3" t="s">
        <v>119</v>
      </c>
      <c r="H240" s="126">
        <v>0</v>
      </c>
    </row>
    <row r="241" spans="1:11" x14ac:dyDescent="0.35">
      <c r="B241" s="3" t="s">
        <v>920</v>
      </c>
      <c r="C241" s="80" t="s">
        <v>813</v>
      </c>
      <c r="D241" s="80"/>
      <c r="E241" s="111">
        <v>-5</v>
      </c>
      <c r="G241" s="3" t="s">
        <v>545</v>
      </c>
      <c r="H241" s="126">
        <v>0</v>
      </c>
    </row>
    <row r="242" spans="1:11" ht="16" thickBot="1" x14ac:dyDescent="0.4">
      <c r="C242" s="80"/>
      <c r="D242" s="80"/>
      <c r="H242" s="126"/>
    </row>
    <row r="243" spans="1:11" ht="16" thickBot="1" x14ac:dyDescent="0.4">
      <c r="A243" s="167" t="s">
        <v>1254</v>
      </c>
      <c r="B243" s="178" t="s">
        <v>1029</v>
      </c>
      <c r="C243" s="151"/>
      <c r="D243" s="151" t="s">
        <v>18</v>
      </c>
      <c r="E243" s="179">
        <f>SUM(E199:E241)</f>
        <v>-249</v>
      </c>
      <c r="F243" s="154"/>
      <c r="G243" s="154" t="s">
        <v>19</v>
      </c>
      <c r="H243" s="180">
        <f>SUM(H199:H241)</f>
        <v>185.3</v>
      </c>
      <c r="I243" s="156" t="s">
        <v>281</v>
      </c>
      <c r="J243" s="157">
        <f>SUM(E243,H243)</f>
        <v>-63.699999999999989</v>
      </c>
      <c r="K243" s="39"/>
    </row>
    <row r="244" spans="1:11" x14ac:dyDescent="0.35">
      <c r="C244" s="80"/>
      <c r="D244" s="80"/>
      <c r="H244" s="126"/>
    </row>
    <row r="245" spans="1:11" ht="16" thickBot="1" x14ac:dyDescent="0.4">
      <c r="A245" s="9" t="s">
        <v>1255</v>
      </c>
      <c r="B245" s="7" t="s">
        <v>775</v>
      </c>
      <c r="C245" s="127" t="s">
        <v>391</v>
      </c>
      <c r="D245" s="127"/>
      <c r="E245" s="128">
        <v>-10</v>
      </c>
      <c r="F245" s="6"/>
      <c r="G245" s="7" t="s">
        <v>11</v>
      </c>
      <c r="H245" s="129">
        <v>0</v>
      </c>
    </row>
    <row r="246" spans="1:11" ht="16" thickBot="1" x14ac:dyDescent="0.4">
      <c r="A246" s="9" t="s">
        <v>1256</v>
      </c>
      <c r="B246" s="118" t="s">
        <v>1257</v>
      </c>
      <c r="C246" s="130" t="s">
        <v>249</v>
      </c>
      <c r="D246" s="130"/>
      <c r="E246" s="131">
        <v>-10</v>
      </c>
      <c r="F246" s="114" t="s">
        <v>63</v>
      </c>
      <c r="G246" s="115" t="s">
        <v>284</v>
      </c>
      <c r="H246" s="132">
        <v>55</v>
      </c>
    </row>
    <row r="247" spans="1:11" x14ac:dyDescent="0.35">
      <c r="B247" s="3" t="s">
        <v>1258</v>
      </c>
      <c r="C247" s="80" t="s">
        <v>169</v>
      </c>
      <c r="D247" s="80"/>
      <c r="E247" s="111">
        <v>-10</v>
      </c>
      <c r="G247" s="3" t="s">
        <v>86</v>
      </c>
      <c r="H247" s="126">
        <v>0</v>
      </c>
    </row>
    <row r="248" spans="1:11" x14ac:dyDescent="0.35">
      <c r="B248" s="3" t="s">
        <v>484</v>
      </c>
      <c r="C248" s="80" t="s">
        <v>206</v>
      </c>
      <c r="D248" s="80"/>
      <c r="E248" s="111">
        <v>-5</v>
      </c>
      <c r="G248" s="3" t="s">
        <v>292</v>
      </c>
      <c r="H248" s="126">
        <v>0</v>
      </c>
    </row>
    <row r="249" spans="1:11" ht="16" thickBot="1" x14ac:dyDescent="0.4">
      <c r="C249" s="80"/>
      <c r="D249" s="80"/>
      <c r="H249" s="126"/>
    </row>
    <row r="250" spans="1:11" ht="16" thickBot="1" x14ac:dyDescent="0.4">
      <c r="A250" s="9" t="s">
        <v>906</v>
      </c>
      <c r="B250" s="119" t="s">
        <v>926</v>
      </c>
      <c r="C250" s="140" t="s">
        <v>365</v>
      </c>
      <c r="D250" s="140"/>
      <c r="E250" s="141">
        <v>-10</v>
      </c>
      <c r="F250" s="123" t="s">
        <v>2</v>
      </c>
      <c r="G250" s="121" t="s">
        <v>3</v>
      </c>
      <c r="H250" s="142">
        <v>118</v>
      </c>
    </row>
    <row r="251" spans="1:11" x14ac:dyDescent="0.35">
      <c r="A251" s="9" t="s">
        <v>1256</v>
      </c>
      <c r="B251" s="3" t="s">
        <v>133</v>
      </c>
      <c r="C251" s="80" t="s">
        <v>375</v>
      </c>
      <c r="D251" s="80"/>
      <c r="E251" s="111">
        <v>-10</v>
      </c>
      <c r="G251" s="3" t="s">
        <v>126</v>
      </c>
      <c r="H251" s="126">
        <v>0</v>
      </c>
    </row>
    <row r="252" spans="1:11" x14ac:dyDescent="0.35">
      <c r="B252" s="3" t="s">
        <v>335</v>
      </c>
      <c r="C252" s="80" t="s">
        <v>767</v>
      </c>
      <c r="D252" s="80"/>
      <c r="E252" s="111">
        <v>-5</v>
      </c>
      <c r="G252" s="3" t="s">
        <v>23</v>
      </c>
      <c r="H252" s="126">
        <v>0</v>
      </c>
    </row>
    <row r="253" spans="1:11" ht="16" thickBot="1" x14ac:dyDescent="0.4">
      <c r="B253" s="3" t="s">
        <v>938</v>
      </c>
      <c r="C253" s="80" t="s">
        <v>206</v>
      </c>
      <c r="D253" s="80"/>
      <c r="E253" s="111">
        <v>-5</v>
      </c>
      <c r="G253" s="3" t="s">
        <v>11</v>
      </c>
      <c r="H253" s="126">
        <v>0</v>
      </c>
    </row>
    <row r="254" spans="1:11" ht="16" thickBot="1" x14ac:dyDescent="0.4">
      <c r="A254" s="101" t="s">
        <v>1143</v>
      </c>
      <c r="B254" s="119" t="s">
        <v>938</v>
      </c>
      <c r="C254" s="140" t="s">
        <v>1259</v>
      </c>
      <c r="D254" s="140"/>
      <c r="E254" s="141">
        <v>-10</v>
      </c>
      <c r="F254" s="123" t="s">
        <v>2</v>
      </c>
      <c r="G254" s="121" t="s">
        <v>11</v>
      </c>
      <c r="H254" s="142">
        <v>70</v>
      </c>
    </row>
    <row r="255" spans="1:11" x14ac:dyDescent="0.35">
      <c r="A255" s="169"/>
      <c r="B255" s="29"/>
      <c r="C255" s="170"/>
      <c r="D255" s="170"/>
      <c r="E255" s="171"/>
      <c r="F255" s="172"/>
      <c r="G255" s="29"/>
      <c r="H255" s="173"/>
    </row>
    <row r="256" spans="1:11" x14ac:dyDescent="0.35">
      <c r="A256" s="9" t="s">
        <v>565</v>
      </c>
      <c r="B256" s="3" t="s">
        <v>700</v>
      </c>
      <c r="C256" s="80" t="s">
        <v>309</v>
      </c>
      <c r="D256" s="80"/>
      <c r="E256" s="111">
        <v>-10</v>
      </c>
      <c r="G256" s="3" t="s">
        <v>23</v>
      </c>
      <c r="H256" s="126">
        <v>0</v>
      </c>
    </row>
    <row r="257" spans="1:8" x14ac:dyDescent="0.35">
      <c r="A257" s="9" t="s">
        <v>1260</v>
      </c>
      <c r="B257" s="3" t="s">
        <v>75</v>
      </c>
      <c r="C257" s="80" t="s">
        <v>249</v>
      </c>
      <c r="D257" s="80"/>
      <c r="E257" s="111">
        <v>-10</v>
      </c>
      <c r="G257" s="3" t="s">
        <v>255</v>
      </c>
      <c r="H257" s="126">
        <v>0</v>
      </c>
    </row>
    <row r="258" spans="1:8" x14ac:dyDescent="0.35">
      <c r="B258" s="3" t="s">
        <v>806</v>
      </c>
      <c r="C258" s="80" t="s">
        <v>767</v>
      </c>
      <c r="D258" s="80"/>
      <c r="E258" s="111">
        <v>-10</v>
      </c>
      <c r="G258" s="3" t="s">
        <v>179</v>
      </c>
      <c r="H258" s="126">
        <v>0</v>
      </c>
    </row>
    <row r="259" spans="1:8" x14ac:dyDescent="0.35">
      <c r="B259" s="3" t="s">
        <v>724</v>
      </c>
      <c r="C259" s="80" t="s">
        <v>549</v>
      </c>
      <c r="D259" s="80"/>
      <c r="E259" s="111">
        <v>-5</v>
      </c>
      <c r="G259" s="3" t="s">
        <v>142</v>
      </c>
      <c r="H259" s="126">
        <v>0</v>
      </c>
    </row>
    <row r="260" spans="1:8" ht="16" thickBot="1" x14ac:dyDescent="0.4">
      <c r="B260" s="3" t="s">
        <v>566</v>
      </c>
      <c r="C260" s="80" t="s">
        <v>340</v>
      </c>
      <c r="D260" s="80"/>
      <c r="E260" s="111">
        <v>-5</v>
      </c>
      <c r="G260" s="3" t="s">
        <v>23</v>
      </c>
      <c r="H260" s="126">
        <v>0</v>
      </c>
    </row>
    <row r="261" spans="1:8" ht="16" thickBot="1" x14ac:dyDescent="0.4">
      <c r="A261" s="101" t="s">
        <v>1143</v>
      </c>
      <c r="B261" s="119" t="s">
        <v>724</v>
      </c>
      <c r="C261" s="140" t="s">
        <v>1259</v>
      </c>
      <c r="D261" s="140"/>
      <c r="E261" s="141">
        <v>-10</v>
      </c>
      <c r="F261" s="123" t="s">
        <v>164</v>
      </c>
      <c r="G261" s="121" t="s">
        <v>142</v>
      </c>
      <c r="H261" s="142">
        <v>70</v>
      </c>
    </row>
    <row r="262" spans="1:8" ht="16" thickBot="1" x14ac:dyDescent="0.4">
      <c r="C262" s="80"/>
      <c r="D262" s="80"/>
      <c r="H262" s="126"/>
    </row>
    <row r="263" spans="1:8" ht="16" thickBot="1" x14ac:dyDescent="0.4">
      <c r="A263" s="9" t="s">
        <v>1262</v>
      </c>
      <c r="B263" s="118" t="s">
        <v>1263</v>
      </c>
      <c r="C263" s="130" t="s">
        <v>312</v>
      </c>
      <c r="D263" s="130"/>
      <c r="E263" s="131">
        <v>-10</v>
      </c>
      <c r="F263" s="114" t="s">
        <v>63</v>
      </c>
      <c r="G263" s="115" t="s">
        <v>27</v>
      </c>
      <c r="H263" s="132">
        <v>23</v>
      </c>
    </row>
    <row r="264" spans="1:8" x14ac:dyDescent="0.35">
      <c r="A264" s="9" t="s">
        <v>1264</v>
      </c>
      <c r="B264" s="3" t="s">
        <v>1265</v>
      </c>
      <c r="C264" s="80" t="s">
        <v>370</v>
      </c>
      <c r="D264" s="80"/>
      <c r="E264" s="111">
        <v>-10</v>
      </c>
      <c r="G264" s="3" t="s">
        <v>39</v>
      </c>
      <c r="H264" s="126">
        <v>0</v>
      </c>
    </row>
    <row r="265" spans="1:8" x14ac:dyDescent="0.35">
      <c r="C265" s="80"/>
      <c r="D265" s="80"/>
      <c r="H265" s="126"/>
    </row>
    <row r="266" spans="1:8" x14ac:dyDescent="0.35">
      <c r="A266" s="9" t="s">
        <v>1266</v>
      </c>
      <c r="B266" s="3" t="s">
        <v>1267</v>
      </c>
      <c r="C266" s="80" t="s">
        <v>380</v>
      </c>
      <c r="D266" s="80"/>
      <c r="E266" s="111">
        <v>-10</v>
      </c>
      <c r="G266" s="3" t="s">
        <v>23</v>
      </c>
      <c r="H266" s="126">
        <v>0</v>
      </c>
    </row>
    <row r="267" spans="1:8" x14ac:dyDescent="0.35">
      <c r="A267" s="9" t="s">
        <v>1268</v>
      </c>
      <c r="B267" s="3" t="s">
        <v>72</v>
      </c>
      <c r="C267" s="80" t="s">
        <v>249</v>
      </c>
      <c r="D267" s="80"/>
      <c r="E267" s="111">
        <v>-10</v>
      </c>
      <c r="G267" s="3" t="s">
        <v>102</v>
      </c>
      <c r="H267" s="126">
        <v>0</v>
      </c>
    </row>
    <row r="268" spans="1:8" x14ac:dyDescent="0.35">
      <c r="B268" s="139" t="s">
        <v>47</v>
      </c>
      <c r="C268" s="174" t="s">
        <v>189</v>
      </c>
      <c r="D268" s="174"/>
      <c r="E268" s="175">
        <v>-10</v>
      </c>
      <c r="F268" s="176"/>
      <c r="G268" s="139" t="s">
        <v>43</v>
      </c>
      <c r="H268" s="177">
        <v>0</v>
      </c>
    </row>
    <row r="269" spans="1:8" x14ac:dyDescent="0.35">
      <c r="B269" s="139" t="s">
        <v>135</v>
      </c>
      <c r="C269" s="174" t="s">
        <v>380</v>
      </c>
      <c r="D269" s="174"/>
      <c r="E269" s="175">
        <v>-10</v>
      </c>
      <c r="F269" s="176"/>
      <c r="G269" s="139" t="s">
        <v>294</v>
      </c>
      <c r="H269" s="177">
        <v>0</v>
      </c>
    </row>
    <row r="270" spans="1:8" x14ac:dyDescent="0.35">
      <c r="B270" s="139" t="s">
        <v>31</v>
      </c>
      <c r="C270" s="174" t="s">
        <v>249</v>
      </c>
      <c r="D270" s="174"/>
      <c r="E270" s="175">
        <v>-10</v>
      </c>
      <c r="F270" s="176"/>
      <c r="G270" s="139" t="s">
        <v>294</v>
      </c>
      <c r="H270" s="177">
        <v>0</v>
      </c>
    </row>
    <row r="271" spans="1:8" ht="16" thickBot="1" x14ac:dyDescent="0.4">
      <c r="B271" s="139" t="s">
        <v>51</v>
      </c>
      <c r="C271" s="174" t="s">
        <v>549</v>
      </c>
      <c r="D271" s="174"/>
      <c r="E271" s="175">
        <v>-4</v>
      </c>
      <c r="F271" s="176"/>
      <c r="G271" s="139" t="s">
        <v>43</v>
      </c>
      <c r="H271" s="177">
        <v>0</v>
      </c>
    </row>
    <row r="272" spans="1:8" ht="16" thickBot="1" x14ac:dyDescent="0.4">
      <c r="B272" s="118" t="s">
        <v>5</v>
      </c>
      <c r="C272" s="130" t="s">
        <v>767</v>
      </c>
      <c r="D272" s="130"/>
      <c r="E272" s="131">
        <v>-5</v>
      </c>
      <c r="F272" s="114" t="s">
        <v>63</v>
      </c>
      <c r="G272" s="115" t="s">
        <v>154</v>
      </c>
      <c r="H272" s="132">
        <v>47.5</v>
      </c>
    </row>
    <row r="273" spans="1:8" x14ac:dyDescent="0.35">
      <c r="B273" s="139" t="s">
        <v>789</v>
      </c>
      <c r="C273" s="174" t="s">
        <v>386</v>
      </c>
      <c r="D273" s="174"/>
      <c r="E273" s="175">
        <v>-5</v>
      </c>
      <c r="F273" s="176"/>
      <c r="G273" s="139" t="s">
        <v>43</v>
      </c>
      <c r="H273" s="129">
        <v>0</v>
      </c>
    </row>
    <row r="274" spans="1:8" x14ac:dyDescent="0.35">
      <c r="B274" s="3" t="s">
        <v>1040</v>
      </c>
      <c r="C274" s="80" t="s">
        <v>386</v>
      </c>
      <c r="D274" s="80"/>
      <c r="E274" s="111">
        <v>-5</v>
      </c>
      <c r="G274" s="29" t="s">
        <v>102</v>
      </c>
      <c r="H274" s="126">
        <v>0</v>
      </c>
    </row>
    <row r="275" spans="1:8" x14ac:dyDescent="0.35">
      <c r="B275" s="3" t="s">
        <v>668</v>
      </c>
      <c r="C275" s="80" t="s">
        <v>355</v>
      </c>
      <c r="D275" s="80"/>
      <c r="E275" s="111">
        <v>-4</v>
      </c>
      <c r="G275" s="29" t="s">
        <v>23</v>
      </c>
      <c r="H275" s="126">
        <v>0</v>
      </c>
    </row>
    <row r="276" spans="1:8" x14ac:dyDescent="0.35">
      <c r="B276" s="3" t="s">
        <v>1051</v>
      </c>
      <c r="C276" s="80" t="s">
        <v>355</v>
      </c>
      <c r="D276" s="80"/>
      <c r="E276" s="111">
        <v>-4</v>
      </c>
      <c r="G276" s="29" t="s">
        <v>23</v>
      </c>
      <c r="H276" s="126">
        <v>0</v>
      </c>
    </row>
    <row r="277" spans="1:8" x14ac:dyDescent="0.35">
      <c r="B277" s="3" t="s">
        <v>801</v>
      </c>
      <c r="C277" s="80" t="s">
        <v>1269</v>
      </c>
      <c r="D277" s="80"/>
      <c r="E277" s="111">
        <v>-4</v>
      </c>
      <c r="G277" s="3" t="s">
        <v>411</v>
      </c>
      <c r="H277" s="126">
        <v>0</v>
      </c>
    </row>
    <row r="278" spans="1:8" x14ac:dyDescent="0.35">
      <c r="B278" s="3" t="s">
        <v>1191</v>
      </c>
      <c r="C278" s="80" t="s">
        <v>340</v>
      </c>
      <c r="D278" s="80"/>
      <c r="E278" s="111">
        <v>-4</v>
      </c>
      <c r="G278" s="3" t="s">
        <v>411</v>
      </c>
      <c r="H278" s="126">
        <v>0</v>
      </c>
    </row>
    <row r="279" spans="1:8" x14ac:dyDescent="0.35">
      <c r="A279" s="101"/>
      <c r="C279" s="80"/>
      <c r="D279" s="80"/>
      <c r="H279" s="126"/>
    </row>
    <row r="280" spans="1:8" x14ac:dyDescent="0.35">
      <c r="A280" s="9" t="s">
        <v>1270</v>
      </c>
      <c r="B280" s="3" t="s">
        <v>641</v>
      </c>
      <c r="C280" s="80" t="s">
        <v>249</v>
      </c>
      <c r="D280" s="80"/>
      <c r="E280" s="111">
        <v>-10</v>
      </c>
      <c r="G280" s="3" t="s">
        <v>23</v>
      </c>
      <c r="H280" s="126">
        <v>0</v>
      </c>
    </row>
    <row r="281" spans="1:8" x14ac:dyDescent="0.35">
      <c r="A281" s="9" t="s">
        <v>1271</v>
      </c>
      <c r="B281" s="3" t="s">
        <v>337</v>
      </c>
      <c r="C281" s="80" t="s">
        <v>249</v>
      </c>
      <c r="D281" s="80"/>
      <c r="E281" s="111">
        <v>-10</v>
      </c>
      <c r="G281" s="3" t="s">
        <v>157</v>
      </c>
      <c r="H281" s="126">
        <v>0</v>
      </c>
    </row>
    <row r="282" spans="1:8" x14ac:dyDescent="0.35">
      <c r="B282" s="3" t="s">
        <v>1272</v>
      </c>
      <c r="C282" s="80" t="s">
        <v>380</v>
      </c>
      <c r="D282" s="80"/>
      <c r="E282" s="111">
        <v>-10</v>
      </c>
      <c r="G282" s="3" t="s">
        <v>23</v>
      </c>
      <c r="H282" s="126">
        <v>0</v>
      </c>
    </row>
    <row r="283" spans="1:8" x14ac:dyDescent="0.35">
      <c r="B283" s="139" t="s">
        <v>1273</v>
      </c>
      <c r="C283" s="174" t="s">
        <v>1274</v>
      </c>
      <c r="D283" s="174"/>
      <c r="E283" s="175">
        <v>-10</v>
      </c>
      <c r="F283" s="176"/>
      <c r="G283" s="139" t="s">
        <v>294</v>
      </c>
      <c r="H283" s="129">
        <v>0</v>
      </c>
    </row>
    <row r="284" spans="1:8" ht="16" thickBot="1" x14ac:dyDescent="0.4">
      <c r="C284" s="80"/>
      <c r="D284" s="80"/>
      <c r="H284" s="126"/>
    </row>
    <row r="285" spans="1:8" ht="16" thickBot="1" x14ac:dyDescent="0.4">
      <c r="A285" s="9" t="s">
        <v>1275</v>
      </c>
      <c r="B285" s="118" t="s">
        <v>858</v>
      </c>
      <c r="C285" s="130" t="s">
        <v>305</v>
      </c>
      <c r="D285" s="130"/>
      <c r="E285" s="131">
        <v>-10</v>
      </c>
      <c r="F285" s="114" t="s">
        <v>63</v>
      </c>
      <c r="G285" s="115" t="s">
        <v>39</v>
      </c>
      <c r="H285" s="132">
        <v>23</v>
      </c>
    </row>
    <row r="286" spans="1:8" ht="16" thickBot="1" x14ac:dyDescent="0.4">
      <c r="A286" s="9" t="s">
        <v>1271</v>
      </c>
      <c r="B286" s="193" t="s">
        <v>552</v>
      </c>
      <c r="C286" s="194" t="s">
        <v>206</v>
      </c>
      <c r="D286" s="194"/>
      <c r="E286" s="195">
        <v>-10</v>
      </c>
      <c r="F286" s="196" t="s">
        <v>63</v>
      </c>
      <c r="G286" s="197" t="s">
        <v>194</v>
      </c>
      <c r="H286" s="198">
        <v>21</v>
      </c>
    </row>
    <row r="287" spans="1:8" x14ac:dyDescent="0.35">
      <c r="B287" s="3" t="s">
        <v>845</v>
      </c>
      <c r="C287" s="80" t="s">
        <v>302</v>
      </c>
      <c r="D287" s="80"/>
      <c r="E287" s="111">
        <v>-10</v>
      </c>
      <c r="G287" s="3" t="s">
        <v>7</v>
      </c>
      <c r="H287" s="126">
        <v>0</v>
      </c>
    </row>
    <row r="288" spans="1:8" x14ac:dyDescent="0.35">
      <c r="B288" s="3" t="s">
        <v>314</v>
      </c>
      <c r="C288" s="80" t="s">
        <v>169</v>
      </c>
      <c r="D288" s="80"/>
      <c r="E288" s="111">
        <v>-10</v>
      </c>
      <c r="G288" s="3" t="s">
        <v>294</v>
      </c>
      <c r="H288" s="126">
        <v>0</v>
      </c>
    </row>
    <row r="289" spans="1:10" x14ac:dyDescent="0.35">
      <c r="C289" s="80"/>
      <c r="D289" s="80"/>
      <c r="H289" s="126"/>
    </row>
    <row r="290" spans="1:10" x14ac:dyDescent="0.35">
      <c r="A290" s="9" t="s">
        <v>1276</v>
      </c>
      <c r="B290" s="3" t="s">
        <v>1004</v>
      </c>
      <c r="C290" s="80" t="s">
        <v>370</v>
      </c>
      <c r="D290" s="80"/>
      <c r="E290" s="111">
        <v>-10</v>
      </c>
      <c r="G290" s="3" t="s">
        <v>78</v>
      </c>
      <c r="H290" s="126">
        <v>0</v>
      </c>
    </row>
    <row r="291" spans="1:10" x14ac:dyDescent="0.35">
      <c r="A291" s="9" t="s">
        <v>1277</v>
      </c>
      <c r="B291" s="3" t="s">
        <v>97</v>
      </c>
      <c r="C291" s="80" t="s">
        <v>309</v>
      </c>
      <c r="D291" s="80"/>
      <c r="E291" s="111">
        <v>-10</v>
      </c>
      <c r="G291" s="3" t="s">
        <v>23</v>
      </c>
      <c r="H291" s="126">
        <v>0</v>
      </c>
    </row>
    <row r="292" spans="1:10" x14ac:dyDescent="0.35">
      <c r="B292" s="3" t="s">
        <v>839</v>
      </c>
      <c r="C292" s="80" t="s">
        <v>309</v>
      </c>
      <c r="D292" s="80"/>
      <c r="E292" s="111">
        <v>-10</v>
      </c>
      <c r="G292" s="3" t="s">
        <v>221</v>
      </c>
      <c r="H292" s="126">
        <v>0</v>
      </c>
    </row>
    <row r="293" spans="1:10" x14ac:dyDescent="0.35">
      <c r="B293" s="3" t="s">
        <v>374</v>
      </c>
      <c r="C293" s="80" t="s">
        <v>249</v>
      </c>
      <c r="D293" s="80"/>
      <c r="E293" s="111">
        <v>-10</v>
      </c>
      <c r="G293" s="3" t="s">
        <v>23</v>
      </c>
      <c r="H293" s="126">
        <v>0</v>
      </c>
    </row>
    <row r="294" spans="1:10" x14ac:dyDescent="0.35">
      <c r="B294" s="3" t="s">
        <v>1278</v>
      </c>
      <c r="C294" s="80" t="s">
        <v>813</v>
      </c>
      <c r="D294" s="80"/>
      <c r="E294" s="111">
        <v>-5</v>
      </c>
      <c r="G294" s="3" t="s">
        <v>23</v>
      </c>
      <c r="H294" s="126">
        <v>0</v>
      </c>
    </row>
    <row r="295" spans="1:10" x14ac:dyDescent="0.35">
      <c r="B295" s="3" t="s">
        <v>789</v>
      </c>
      <c r="C295" s="80" t="s">
        <v>6</v>
      </c>
      <c r="D295" s="80"/>
      <c r="E295" s="111">
        <v>-5</v>
      </c>
      <c r="G295" s="3" t="s">
        <v>78</v>
      </c>
      <c r="H295" s="126">
        <v>0</v>
      </c>
    </row>
    <row r="296" spans="1:10" x14ac:dyDescent="0.35">
      <c r="C296" s="80"/>
      <c r="D296" s="80"/>
      <c r="H296" s="126"/>
    </row>
    <row r="297" spans="1:10" ht="16" thickBot="1" x14ac:dyDescent="0.4">
      <c r="A297" s="9" t="s">
        <v>1279</v>
      </c>
      <c r="B297" s="3" t="s">
        <v>484</v>
      </c>
      <c r="C297" s="80" t="s">
        <v>752</v>
      </c>
      <c r="D297" s="80"/>
      <c r="E297" s="111">
        <v>-10</v>
      </c>
      <c r="G297" s="3" t="s">
        <v>292</v>
      </c>
      <c r="H297" s="126">
        <v>0</v>
      </c>
    </row>
    <row r="298" spans="1:10" ht="16" thickBot="1" x14ac:dyDescent="0.4">
      <c r="A298" s="9" t="s">
        <v>1280</v>
      </c>
      <c r="B298" s="119" t="s">
        <v>1187</v>
      </c>
      <c r="C298" s="140" t="s">
        <v>302</v>
      </c>
      <c r="D298" s="140"/>
      <c r="E298" s="141">
        <v>-10</v>
      </c>
      <c r="F298" s="123" t="s">
        <v>2</v>
      </c>
      <c r="G298" s="121" t="s">
        <v>104</v>
      </c>
      <c r="H298" s="142">
        <v>490</v>
      </c>
    </row>
    <row r="299" spans="1:10" x14ac:dyDescent="0.35">
      <c r="B299" s="3" t="s">
        <v>1281</v>
      </c>
      <c r="C299" s="80" t="s">
        <v>206</v>
      </c>
      <c r="D299" s="80"/>
      <c r="E299" s="111">
        <v>-5</v>
      </c>
      <c r="G299" s="3" t="s">
        <v>23</v>
      </c>
      <c r="H299" s="126">
        <v>0</v>
      </c>
    </row>
    <row r="300" spans="1:10" x14ac:dyDescent="0.35">
      <c r="B300" s="3" t="s">
        <v>673</v>
      </c>
      <c r="C300" s="80" t="s">
        <v>189</v>
      </c>
      <c r="D300" s="80"/>
      <c r="E300" s="111">
        <v>-5</v>
      </c>
      <c r="G300" s="3" t="s">
        <v>23</v>
      </c>
      <c r="H300" s="126">
        <v>0</v>
      </c>
    </row>
    <row r="301" spans="1:10" x14ac:dyDescent="0.35">
      <c r="B301" s="3" t="s">
        <v>1282</v>
      </c>
      <c r="C301" s="80" t="s">
        <v>355</v>
      </c>
      <c r="D301" s="80"/>
      <c r="E301" s="111">
        <v>-5</v>
      </c>
      <c r="G301" s="3" t="s">
        <v>34</v>
      </c>
      <c r="H301" s="126">
        <v>0</v>
      </c>
    </row>
    <row r="302" spans="1:10" ht="16" thickBot="1" x14ac:dyDescent="0.4">
      <c r="C302" s="80"/>
      <c r="D302" s="80"/>
      <c r="H302" s="126"/>
    </row>
    <row r="303" spans="1:10" ht="16" thickBot="1" x14ac:dyDescent="0.4">
      <c r="A303" s="167" t="s">
        <v>1283</v>
      </c>
      <c r="B303" s="178" t="s">
        <v>1284</v>
      </c>
      <c r="C303" s="151"/>
      <c r="D303" s="151" t="s">
        <v>18</v>
      </c>
      <c r="E303" s="179">
        <f>SUM(E245:E301)</f>
        <v>-395</v>
      </c>
      <c r="F303" s="154"/>
      <c r="G303" s="154" t="s">
        <v>19</v>
      </c>
      <c r="H303" s="180">
        <f>SUM(H245:H301)</f>
        <v>917.5</v>
      </c>
      <c r="I303" s="178" t="s">
        <v>280</v>
      </c>
      <c r="J303" s="157">
        <f>SUM(H303,E303)</f>
        <v>522.5</v>
      </c>
    </row>
    <row r="304" spans="1:10" x14ac:dyDescent="0.35">
      <c r="C304" s="80"/>
      <c r="D304" s="80"/>
      <c r="H304" s="126"/>
    </row>
    <row r="305" spans="1:8" x14ac:dyDescent="0.35">
      <c r="A305" s="9" t="s">
        <v>538</v>
      </c>
      <c r="B305" s="3" t="s">
        <v>724</v>
      </c>
      <c r="C305" s="80" t="s">
        <v>309</v>
      </c>
      <c r="D305" s="80"/>
      <c r="E305" s="111">
        <v>-10</v>
      </c>
      <c r="G305" s="3" t="s">
        <v>23</v>
      </c>
      <c r="H305" s="126">
        <v>0</v>
      </c>
    </row>
    <row r="306" spans="1:8" ht="16" thickBot="1" x14ac:dyDescent="0.4">
      <c r="A306" s="9" t="s">
        <v>1285</v>
      </c>
      <c r="B306" s="3" t="s">
        <v>213</v>
      </c>
      <c r="C306" s="80" t="s">
        <v>355</v>
      </c>
      <c r="D306" s="80"/>
      <c r="E306" s="111">
        <v>-5</v>
      </c>
      <c r="G306" s="3" t="s">
        <v>15</v>
      </c>
      <c r="H306" s="126">
        <v>0</v>
      </c>
    </row>
    <row r="307" spans="1:8" ht="16" thickBot="1" x14ac:dyDescent="0.4">
      <c r="B307" s="118" t="s">
        <v>144</v>
      </c>
      <c r="C307" s="130" t="s">
        <v>327</v>
      </c>
      <c r="D307" s="130"/>
      <c r="E307" s="131">
        <v>-10</v>
      </c>
      <c r="F307" s="114" t="s">
        <v>38</v>
      </c>
      <c r="G307" s="115" t="s">
        <v>27</v>
      </c>
      <c r="H307" s="132">
        <v>46</v>
      </c>
    </row>
    <row r="308" spans="1:8" x14ac:dyDescent="0.35">
      <c r="B308" s="3" t="s">
        <v>1286</v>
      </c>
      <c r="C308" s="80" t="s">
        <v>275</v>
      </c>
      <c r="D308" s="80"/>
      <c r="E308" s="111">
        <v>-5</v>
      </c>
      <c r="G308" s="3" t="s">
        <v>224</v>
      </c>
      <c r="H308" s="126">
        <v>0</v>
      </c>
    </row>
    <row r="309" spans="1:8" x14ac:dyDescent="0.35">
      <c r="B309" s="3" t="s">
        <v>1232</v>
      </c>
      <c r="C309" s="80" t="s">
        <v>355</v>
      </c>
      <c r="D309" s="80"/>
      <c r="E309" s="111">
        <v>-5</v>
      </c>
      <c r="G309" s="3" t="s">
        <v>23</v>
      </c>
      <c r="H309" s="126">
        <v>0</v>
      </c>
    </row>
    <row r="310" spans="1:8" x14ac:dyDescent="0.35">
      <c r="C310" s="80"/>
      <c r="D310" s="80"/>
      <c r="H310" s="126"/>
    </row>
    <row r="311" spans="1:8" x14ac:dyDescent="0.35">
      <c r="A311" s="9" t="s">
        <v>1287</v>
      </c>
      <c r="B311" s="3" t="s">
        <v>217</v>
      </c>
      <c r="C311" s="80" t="s">
        <v>186</v>
      </c>
      <c r="D311" s="80"/>
      <c r="E311" s="111">
        <v>-10</v>
      </c>
      <c r="G311" s="3" t="s">
        <v>34</v>
      </c>
      <c r="H311" s="126">
        <v>0</v>
      </c>
    </row>
    <row r="312" spans="1:8" x14ac:dyDescent="0.35">
      <c r="A312" s="9" t="s">
        <v>1285</v>
      </c>
      <c r="B312" s="3" t="s">
        <v>121</v>
      </c>
      <c r="C312" s="80" t="s">
        <v>549</v>
      </c>
      <c r="D312" s="80"/>
      <c r="E312" s="111">
        <v>-5</v>
      </c>
      <c r="G312" s="3" t="s">
        <v>86</v>
      </c>
      <c r="H312" s="126">
        <v>0</v>
      </c>
    </row>
    <row r="313" spans="1:8" x14ac:dyDescent="0.35">
      <c r="B313" s="3" t="s">
        <v>1288</v>
      </c>
      <c r="C313" s="80" t="s">
        <v>169</v>
      </c>
      <c r="D313" s="80"/>
      <c r="E313" s="111">
        <v>-10</v>
      </c>
      <c r="G313" s="3" t="s">
        <v>23</v>
      </c>
      <c r="H313" s="126">
        <v>0</v>
      </c>
    </row>
    <row r="314" spans="1:8" x14ac:dyDescent="0.35">
      <c r="B314" s="3" t="s">
        <v>700</v>
      </c>
      <c r="C314" s="80" t="s">
        <v>249</v>
      </c>
      <c r="D314" s="80"/>
      <c r="E314" s="111">
        <v>-10</v>
      </c>
      <c r="G314" s="3" t="s">
        <v>7</v>
      </c>
      <c r="H314" s="126">
        <v>0</v>
      </c>
    </row>
    <row r="315" spans="1:8" x14ac:dyDescent="0.35">
      <c r="A315" s="101"/>
      <c r="C315" s="80"/>
      <c r="D315" s="80"/>
      <c r="H315" s="126"/>
    </row>
    <row r="316" spans="1:8" x14ac:dyDescent="0.35">
      <c r="A316" s="9" t="s">
        <v>550</v>
      </c>
      <c r="B316" s="3" t="s">
        <v>1289</v>
      </c>
      <c r="C316" s="80" t="s">
        <v>324</v>
      </c>
      <c r="D316" s="80"/>
      <c r="E316" s="111">
        <v>-10</v>
      </c>
      <c r="G316" s="3" t="s">
        <v>23</v>
      </c>
      <c r="H316" s="126">
        <v>0</v>
      </c>
    </row>
    <row r="317" spans="1:8" x14ac:dyDescent="0.35">
      <c r="A317" s="9" t="s">
        <v>1290</v>
      </c>
      <c r="B317" s="3" t="s">
        <v>1033</v>
      </c>
      <c r="C317" s="80" t="s">
        <v>189</v>
      </c>
      <c r="D317" s="80"/>
      <c r="E317" s="111">
        <v>-10</v>
      </c>
      <c r="G317" s="3" t="s">
        <v>561</v>
      </c>
      <c r="H317" s="126">
        <v>0</v>
      </c>
    </row>
    <row r="318" spans="1:8" x14ac:dyDescent="0.35">
      <c r="B318" s="3" t="s">
        <v>1291</v>
      </c>
      <c r="C318" s="80" t="s">
        <v>324</v>
      </c>
      <c r="D318" s="80"/>
      <c r="E318" s="111">
        <v>-10</v>
      </c>
      <c r="G318" s="3" t="s">
        <v>23</v>
      </c>
      <c r="H318" s="126">
        <v>0</v>
      </c>
    </row>
    <row r="319" spans="1:8" x14ac:dyDescent="0.35">
      <c r="B319" s="3" t="s">
        <v>1292</v>
      </c>
      <c r="C319" s="80" t="s">
        <v>186</v>
      </c>
      <c r="D319" s="80"/>
      <c r="E319" s="111">
        <v>-10</v>
      </c>
      <c r="G319" s="3" t="s">
        <v>292</v>
      </c>
      <c r="H319" s="126">
        <v>0</v>
      </c>
    </row>
    <row r="320" spans="1:8" x14ac:dyDescent="0.35">
      <c r="C320" s="80"/>
      <c r="D320" s="80"/>
      <c r="H320" s="126"/>
    </row>
    <row r="321" spans="1:8" x14ac:dyDescent="0.35">
      <c r="A321" s="9" t="s">
        <v>945</v>
      </c>
      <c r="B321" s="3" t="s">
        <v>1293</v>
      </c>
      <c r="C321" s="80" t="s">
        <v>309</v>
      </c>
      <c r="D321" s="80"/>
      <c r="E321" s="111">
        <v>-10</v>
      </c>
      <c r="G321" s="3" t="s">
        <v>263</v>
      </c>
      <c r="H321" s="126">
        <v>0</v>
      </c>
    </row>
    <row r="322" spans="1:8" x14ac:dyDescent="0.35">
      <c r="A322" s="9" t="s">
        <v>1290</v>
      </c>
      <c r="B322" s="3" t="s">
        <v>35</v>
      </c>
      <c r="C322" s="80" t="s">
        <v>370</v>
      </c>
      <c r="D322" s="80"/>
      <c r="E322" s="111">
        <v>-10</v>
      </c>
      <c r="G322" s="3" t="s">
        <v>23</v>
      </c>
      <c r="H322" s="126">
        <v>0</v>
      </c>
    </row>
    <row r="323" spans="1:8" x14ac:dyDescent="0.35">
      <c r="B323" s="3" t="s">
        <v>661</v>
      </c>
      <c r="C323" s="80" t="s">
        <v>391</v>
      </c>
      <c r="D323" s="80"/>
      <c r="E323" s="111">
        <v>-10</v>
      </c>
      <c r="G323" s="3" t="s">
        <v>187</v>
      </c>
      <c r="H323" s="126">
        <v>0</v>
      </c>
    </row>
    <row r="324" spans="1:8" x14ac:dyDescent="0.35">
      <c r="B324" s="3" t="s">
        <v>1294</v>
      </c>
      <c r="C324" s="80" t="s">
        <v>391</v>
      </c>
      <c r="D324" s="80"/>
      <c r="E324" s="111">
        <v>-10</v>
      </c>
      <c r="G324" s="3" t="s">
        <v>187</v>
      </c>
      <c r="H324" s="126">
        <v>0</v>
      </c>
    </row>
    <row r="325" spans="1:8" x14ac:dyDescent="0.35">
      <c r="A325" s="101"/>
      <c r="C325" s="80"/>
      <c r="D325" s="80"/>
      <c r="H325" s="126"/>
    </row>
    <row r="326" spans="1:8" x14ac:dyDescent="0.35">
      <c r="A326" s="9" t="s">
        <v>1295</v>
      </c>
      <c r="B326" s="3" t="s">
        <v>703</v>
      </c>
      <c r="C326" s="80" t="s">
        <v>6</v>
      </c>
      <c r="D326" s="80"/>
      <c r="E326" s="111">
        <v>-10</v>
      </c>
      <c r="G326" s="3" t="s">
        <v>13</v>
      </c>
      <c r="H326" s="126">
        <v>0</v>
      </c>
    </row>
    <row r="327" spans="1:8" x14ac:dyDescent="0.35">
      <c r="A327" s="9" t="s">
        <v>1296</v>
      </c>
      <c r="B327" s="3" t="s">
        <v>888</v>
      </c>
      <c r="C327" s="80" t="s">
        <v>380</v>
      </c>
      <c r="D327" s="80"/>
      <c r="E327" s="111">
        <v>-10</v>
      </c>
      <c r="G327" s="3" t="s">
        <v>720</v>
      </c>
      <c r="H327" s="126">
        <v>0</v>
      </c>
    </row>
    <row r="328" spans="1:8" x14ac:dyDescent="0.35">
      <c r="B328" s="3" t="s">
        <v>392</v>
      </c>
      <c r="C328" s="80" t="s">
        <v>380</v>
      </c>
      <c r="D328" s="80"/>
      <c r="E328" s="111">
        <v>-10</v>
      </c>
      <c r="G328" s="3" t="s">
        <v>142</v>
      </c>
      <c r="H328" s="126">
        <v>0</v>
      </c>
    </row>
    <row r="329" spans="1:8" x14ac:dyDescent="0.35">
      <c r="B329" s="3" t="s">
        <v>755</v>
      </c>
      <c r="C329" s="80" t="s">
        <v>186</v>
      </c>
      <c r="D329" s="80"/>
      <c r="E329" s="111">
        <v>-10</v>
      </c>
      <c r="G329" s="3" t="s">
        <v>720</v>
      </c>
      <c r="H329" s="126">
        <v>0</v>
      </c>
    </row>
    <row r="330" spans="1:8" x14ac:dyDescent="0.35">
      <c r="B330" s="3" t="s">
        <v>898</v>
      </c>
      <c r="C330" s="80" t="s">
        <v>813</v>
      </c>
      <c r="D330" s="80"/>
      <c r="E330" s="111">
        <v>-5</v>
      </c>
      <c r="G330" s="3" t="s">
        <v>99</v>
      </c>
      <c r="H330" s="126">
        <v>0</v>
      </c>
    </row>
    <row r="331" spans="1:8" x14ac:dyDescent="0.35">
      <c r="B331" s="3" t="s">
        <v>5</v>
      </c>
      <c r="C331" s="80" t="s">
        <v>391</v>
      </c>
      <c r="D331" s="80"/>
      <c r="E331" s="111">
        <v>-10</v>
      </c>
      <c r="G331" s="3" t="s">
        <v>142</v>
      </c>
      <c r="H331" s="126">
        <v>0</v>
      </c>
    </row>
    <row r="332" spans="1:8" ht="16" thickBot="1" x14ac:dyDescent="0.4">
      <c r="B332" s="3" t="s">
        <v>806</v>
      </c>
      <c r="C332" s="80" t="s">
        <v>549</v>
      </c>
      <c r="D332" s="80"/>
      <c r="E332" s="111">
        <v>-10</v>
      </c>
      <c r="G332" s="3" t="s">
        <v>99</v>
      </c>
      <c r="H332" s="126">
        <v>0</v>
      </c>
    </row>
    <row r="333" spans="1:8" ht="16" thickBot="1" x14ac:dyDescent="0.4">
      <c r="B333" s="118" t="s">
        <v>831</v>
      </c>
      <c r="C333" s="130" t="s">
        <v>189</v>
      </c>
      <c r="D333" s="130"/>
      <c r="E333" s="131">
        <v>-10</v>
      </c>
      <c r="F333" s="114" t="s">
        <v>38</v>
      </c>
      <c r="G333" s="115" t="s">
        <v>48</v>
      </c>
      <c r="H333" s="132">
        <v>76</v>
      </c>
    </row>
    <row r="334" spans="1:8" x14ac:dyDescent="0.35">
      <c r="B334" s="3" t="s">
        <v>1297</v>
      </c>
      <c r="C334" s="80" t="s">
        <v>275</v>
      </c>
      <c r="D334" s="80"/>
      <c r="E334" s="111">
        <v>-5</v>
      </c>
      <c r="G334" s="3" t="s">
        <v>23</v>
      </c>
      <c r="H334" s="126">
        <v>0</v>
      </c>
    </row>
    <row r="335" spans="1:8" ht="16" thickBot="1" x14ac:dyDescent="0.4">
      <c r="B335" s="3" t="s">
        <v>1298</v>
      </c>
      <c r="C335" s="80" t="s">
        <v>324</v>
      </c>
      <c r="D335" s="80"/>
      <c r="E335" s="111">
        <v>-10</v>
      </c>
      <c r="G335" s="3" t="s">
        <v>23</v>
      </c>
      <c r="H335" s="126">
        <v>0</v>
      </c>
    </row>
    <row r="336" spans="1:8" ht="16" thickBot="1" x14ac:dyDescent="0.4">
      <c r="A336" s="101" t="s">
        <v>1299</v>
      </c>
      <c r="B336" s="119" t="s">
        <v>1300</v>
      </c>
      <c r="C336" s="140" t="s">
        <v>220</v>
      </c>
      <c r="D336" s="140"/>
      <c r="E336" s="141">
        <v>-10</v>
      </c>
      <c r="F336" s="123" t="s">
        <v>2</v>
      </c>
      <c r="G336" s="121" t="s">
        <v>23</v>
      </c>
      <c r="H336" s="142">
        <v>80</v>
      </c>
    </row>
    <row r="337" spans="1:10" ht="16" thickBot="1" x14ac:dyDescent="0.4">
      <c r="A337" s="101" t="s">
        <v>1143</v>
      </c>
      <c r="B337" s="133" t="s">
        <v>898</v>
      </c>
      <c r="C337" s="134" t="s">
        <v>393</v>
      </c>
      <c r="D337" s="134"/>
      <c r="E337" s="135">
        <v>-10</v>
      </c>
      <c r="F337" s="136" t="s">
        <v>2</v>
      </c>
      <c r="G337" s="137" t="s">
        <v>99</v>
      </c>
      <c r="H337" s="138">
        <v>120</v>
      </c>
    </row>
    <row r="338" spans="1:10" x14ac:dyDescent="0.35">
      <c r="A338" s="101"/>
      <c r="C338" s="80"/>
      <c r="D338" s="80"/>
      <c r="H338" s="126"/>
    </row>
    <row r="339" spans="1:10" x14ac:dyDescent="0.35">
      <c r="A339" s="9" t="s">
        <v>1301</v>
      </c>
      <c r="B339" s="3" t="s">
        <v>800</v>
      </c>
      <c r="C339" s="80" t="s">
        <v>6</v>
      </c>
      <c r="D339" s="80"/>
      <c r="E339" s="111">
        <v>-10</v>
      </c>
      <c r="G339" s="3" t="s">
        <v>255</v>
      </c>
      <c r="H339" s="126"/>
    </row>
    <row r="340" spans="1:10" x14ac:dyDescent="0.35">
      <c r="A340" s="9" t="s">
        <v>1302</v>
      </c>
      <c r="B340" s="3" t="s">
        <v>1303</v>
      </c>
      <c r="C340" s="80" t="s">
        <v>324</v>
      </c>
      <c r="D340" s="80"/>
      <c r="E340" s="111">
        <v>-10</v>
      </c>
      <c r="G340" s="3" t="s">
        <v>131</v>
      </c>
      <c r="H340" s="126"/>
    </row>
    <row r="341" spans="1:10" x14ac:dyDescent="0.35">
      <c r="B341" s="3" t="s">
        <v>1001</v>
      </c>
      <c r="C341" s="80" t="s">
        <v>189</v>
      </c>
      <c r="D341" s="80"/>
      <c r="E341" s="111">
        <v>-10</v>
      </c>
      <c r="G341" s="3" t="s">
        <v>45</v>
      </c>
      <c r="H341" s="126"/>
    </row>
    <row r="342" spans="1:10" x14ac:dyDescent="0.35">
      <c r="C342" s="80"/>
      <c r="D342" s="80"/>
      <c r="H342" s="126"/>
    </row>
    <row r="343" spans="1:10" x14ac:dyDescent="0.35">
      <c r="A343" s="9" t="s">
        <v>1304</v>
      </c>
      <c r="B343" s="3" t="s">
        <v>1305</v>
      </c>
      <c r="C343" s="80" t="s">
        <v>391</v>
      </c>
      <c r="D343" s="80"/>
      <c r="E343" s="111">
        <v>-10</v>
      </c>
      <c r="G343" s="3" t="s">
        <v>7</v>
      </c>
      <c r="H343" s="126"/>
    </row>
    <row r="344" spans="1:10" x14ac:dyDescent="0.35">
      <c r="A344" s="9" t="s">
        <v>1302</v>
      </c>
      <c r="B344" s="3" t="s">
        <v>1306</v>
      </c>
      <c r="C344" s="80" t="s">
        <v>302</v>
      </c>
      <c r="D344" s="80"/>
      <c r="E344" s="111">
        <v>-5</v>
      </c>
      <c r="G344" s="3" t="s">
        <v>76</v>
      </c>
      <c r="H344" s="126"/>
    </row>
    <row r="345" spans="1:10" x14ac:dyDescent="0.35">
      <c r="B345" s="3" t="s">
        <v>193</v>
      </c>
      <c r="C345" s="80" t="s">
        <v>343</v>
      </c>
      <c r="D345" s="80"/>
      <c r="E345" s="111">
        <v>-10</v>
      </c>
      <c r="G345" s="3" t="s">
        <v>154</v>
      </c>
      <c r="H345" s="126"/>
    </row>
    <row r="346" spans="1:10" x14ac:dyDescent="0.35">
      <c r="B346" s="3" t="s">
        <v>1307</v>
      </c>
      <c r="C346" s="80" t="s">
        <v>302</v>
      </c>
      <c r="D346" s="80"/>
      <c r="E346" s="111">
        <v>-5</v>
      </c>
      <c r="G346" s="3" t="s">
        <v>555</v>
      </c>
      <c r="H346" s="126"/>
    </row>
    <row r="347" spans="1:10" ht="16" thickBot="1" x14ac:dyDescent="0.4"/>
    <row r="348" spans="1:10" ht="16" thickBot="1" x14ac:dyDescent="0.4">
      <c r="A348" s="167" t="s">
        <v>1308</v>
      </c>
      <c r="B348" s="178" t="s">
        <v>991</v>
      </c>
      <c r="C348" s="151"/>
      <c r="D348" s="151" t="s">
        <v>18</v>
      </c>
      <c r="E348" s="179">
        <f>SUM(E305:E346)</f>
        <v>-320</v>
      </c>
      <c r="F348" s="154"/>
      <c r="G348" s="154" t="s">
        <v>19</v>
      </c>
      <c r="H348" s="180">
        <f>SUM(H305:H346)</f>
        <v>322</v>
      </c>
      <c r="I348" s="178" t="s">
        <v>280</v>
      </c>
      <c r="J348" s="157">
        <f>SUM(H348,E348)</f>
        <v>2</v>
      </c>
    </row>
    <row r="349" spans="1:10" ht="16" thickBot="1" x14ac:dyDescent="0.4"/>
    <row r="350" spans="1:10" ht="16" thickBot="1" x14ac:dyDescent="0.4">
      <c r="A350" s="9" t="s">
        <v>1309</v>
      </c>
      <c r="B350" s="118" t="s">
        <v>1001</v>
      </c>
      <c r="C350" s="115">
        <v>33</v>
      </c>
      <c r="D350" s="115"/>
      <c r="E350" s="131">
        <v>-10</v>
      </c>
      <c r="F350" s="114" t="s">
        <v>38</v>
      </c>
      <c r="G350" s="115" t="s">
        <v>284</v>
      </c>
      <c r="H350" s="199">
        <v>19</v>
      </c>
    </row>
    <row r="351" spans="1:10" x14ac:dyDescent="0.35">
      <c r="A351" s="9" t="s">
        <v>1310</v>
      </c>
      <c r="B351" s="3" t="s">
        <v>107</v>
      </c>
      <c r="C351" s="3">
        <v>90</v>
      </c>
      <c r="E351" s="111">
        <v>-10</v>
      </c>
      <c r="G351" s="3" t="s">
        <v>964</v>
      </c>
    </row>
    <row r="352" spans="1:10" x14ac:dyDescent="0.35">
      <c r="B352" s="3" t="s">
        <v>1191</v>
      </c>
      <c r="C352" s="3">
        <v>150</v>
      </c>
      <c r="E352" s="111">
        <v>-5</v>
      </c>
      <c r="G352" s="3" t="s">
        <v>23</v>
      </c>
    </row>
    <row r="353" spans="1:8" x14ac:dyDescent="0.35">
      <c r="B353" s="3" t="s">
        <v>859</v>
      </c>
      <c r="C353" s="3">
        <v>66</v>
      </c>
      <c r="E353" s="111">
        <v>-10</v>
      </c>
      <c r="G353" s="3" t="s">
        <v>444</v>
      </c>
    </row>
    <row r="354" spans="1:8" x14ac:dyDescent="0.35">
      <c r="B354" s="3" t="s">
        <v>1291</v>
      </c>
      <c r="C354" s="3">
        <v>66</v>
      </c>
      <c r="E354" s="111">
        <v>-10</v>
      </c>
      <c r="G354" s="3" t="s">
        <v>23</v>
      </c>
    </row>
    <row r="356" spans="1:8" ht="16" thickBot="1" x14ac:dyDescent="0.4">
      <c r="A356" s="9" t="s">
        <v>1311</v>
      </c>
      <c r="B356" s="3" t="s">
        <v>1312</v>
      </c>
      <c r="C356" s="3">
        <v>66</v>
      </c>
      <c r="E356" s="111">
        <v>-5</v>
      </c>
      <c r="G356" s="3" t="s">
        <v>23</v>
      </c>
    </row>
    <row r="357" spans="1:8" ht="16" thickBot="1" x14ac:dyDescent="0.4">
      <c r="A357" s="9" t="s">
        <v>1310</v>
      </c>
      <c r="B357" s="118" t="s">
        <v>967</v>
      </c>
      <c r="C357" s="115">
        <v>28</v>
      </c>
      <c r="D357" s="115"/>
      <c r="E357" s="131">
        <v>-10</v>
      </c>
      <c r="F357" s="114" t="s">
        <v>38</v>
      </c>
      <c r="G357" s="115" t="s">
        <v>154</v>
      </c>
      <c r="H357" s="199">
        <v>16.5</v>
      </c>
    </row>
    <row r="359" spans="1:8" ht="16" thickBot="1" x14ac:dyDescent="0.4">
      <c r="A359" s="9" t="s">
        <v>981</v>
      </c>
      <c r="B359" s="3" t="s">
        <v>28</v>
      </c>
      <c r="C359" s="3">
        <v>70</v>
      </c>
      <c r="E359" s="111">
        <v>-10</v>
      </c>
      <c r="G359" s="3" t="s">
        <v>1313</v>
      </c>
    </row>
    <row r="360" spans="1:8" ht="16" thickBot="1" x14ac:dyDescent="0.4">
      <c r="A360" s="9" t="s">
        <v>1314</v>
      </c>
      <c r="B360" s="118" t="s">
        <v>461</v>
      </c>
      <c r="C360" s="115">
        <v>45</v>
      </c>
      <c r="D360" s="115"/>
      <c r="E360" s="131">
        <v>-10</v>
      </c>
      <c r="F360" s="114" t="s">
        <v>38</v>
      </c>
      <c r="G360" s="115" t="s">
        <v>39</v>
      </c>
      <c r="H360" s="199">
        <v>50</v>
      </c>
    </row>
    <row r="361" spans="1:8" ht="16" thickBot="1" x14ac:dyDescent="0.4">
      <c r="B361" s="3" t="s">
        <v>973</v>
      </c>
      <c r="C361" s="3">
        <v>45</v>
      </c>
      <c r="E361" s="111">
        <v>-10</v>
      </c>
      <c r="G361" s="3" t="s">
        <v>23</v>
      </c>
    </row>
    <row r="362" spans="1:8" ht="16" thickBot="1" x14ac:dyDescent="0.4">
      <c r="B362" s="118" t="s">
        <v>5</v>
      </c>
      <c r="C362" s="115">
        <v>66</v>
      </c>
      <c r="D362" s="115"/>
      <c r="E362" s="131">
        <v>-10</v>
      </c>
      <c r="F362" s="114" t="s">
        <v>38</v>
      </c>
      <c r="G362" s="115" t="s">
        <v>284</v>
      </c>
      <c r="H362" s="199">
        <v>53.25</v>
      </c>
    </row>
    <row r="363" spans="1:8" x14ac:dyDescent="0.35">
      <c r="B363" s="3" t="s">
        <v>1203</v>
      </c>
      <c r="C363" s="3">
        <v>250</v>
      </c>
      <c r="E363" s="111">
        <v>-5</v>
      </c>
      <c r="G363" s="3" t="s">
        <v>685</v>
      </c>
    </row>
    <row r="364" spans="1:8" x14ac:dyDescent="0.35">
      <c r="B364" s="139" t="s">
        <v>1315</v>
      </c>
      <c r="C364" s="139">
        <v>45</v>
      </c>
      <c r="E364" s="111">
        <v>-10</v>
      </c>
      <c r="G364" s="139" t="s">
        <v>102</v>
      </c>
    </row>
    <row r="365" spans="1:8" x14ac:dyDescent="0.35">
      <c r="G365" s="29"/>
    </row>
    <row r="366" spans="1:8" x14ac:dyDescent="0.35">
      <c r="A366" s="9" t="s">
        <v>1316</v>
      </c>
      <c r="B366" s="3" t="s">
        <v>96</v>
      </c>
      <c r="C366" s="3">
        <v>25</v>
      </c>
      <c r="E366" s="111">
        <v>-10</v>
      </c>
      <c r="G366" s="29" t="s">
        <v>131</v>
      </c>
    </row>
    <row r="367" spans="1:8" x14ac:dyDescent="0.35">
      <c r="A367" s="9" t="s">
        <v>1317</v>
      </c>
      <c r="B367" s="3" t="s">
        <v>461</v>
      </c>
      <c r="C367" s="3">
        <v>25</v>
      </c>
      <c r="E367" s="111">
        <v>-10</v>
      </c>
      <c r="G367" s="3" t="s">
        <v>45</v>
      </c>
    </row>
    <row r="368" spans="1:8" x14ac:dyDescent="0.35">
      <c r="B368" s="3" t="s">
        <v>1132</v>
      </c>
      <c r="C368" s="3">
        <v>55</v>
      </c>
      <c r="E368" s="111">
        <v>-10</v>
      </c>
      <c r="G368" s="3" t="s">
        <v>444</v>
      </c>
    </row>
    <row r="369" spans="1:8" x14ac:dyDescent="0.35">
      <c r="B369" s="3" t="s">
        <v>51</v>
      </c>
      <c r="C369" s="3">
        <v>200</v>
      </c>
      <c r="E369" s="111">
        <v>-5</v>
      </c>
      <c r="G369" s="3" t="s">
        <v>13</v>
      </c>
    </row>
    <row r="370" spans="1:8" x14ac:dyDescent="0.35">
      <c r="B370" s="3" t="s">
        <v>771</v>
      </c>
      <c r="C370" s="3">
        <v>160</v>
      </c>
      <c r="E370" s="111">
        <v>-5</v>
      </c>
      <c r="G370" s="3" t="s">
        <v>411</v>
      </c>
    </row>
    <row r="372" spans="1:8" ht="16" thickBot="1" x14ac:dyDescent="0.4">
      <c r="A372" s="9" t="s">
        <v>1318</v>
      </c>
      <c r="B372" s="3" t="s">
        <v>1319</v>
      </c>
      <c r="C372" s="3">
        <v>50</v>
      </c>
      <c r="E372" s="111">
        <v>-10</v>
      </c>
      <c r="G372" s="3" t="s">
        <v>632</v>
      </c>
    </row>
    <row r="373" spans="1:8" ht="16" thickBot="1" x14ac:dyDescent="0.4">
      <c r="A373" s="9" t="s">
        <v>1317</v>
      </c>
      <c r="B373" s="118" t="s">
        <v>1320</v>
      </c>
      <c r="C373" s="115">
        <v>28</v>
      </c>
      <c r="D373" s="115"/>
      <c r="E373" s="131">
        <v>-10</v>
      </c>
      <c r="F373" s="114" t="s">
        <v>1321</v>
      </c>
      <c r="G373" s="115" t="s">
        <v>1322</v>
      </c>
      <c r="H373" s="199">
        <v>10</v>
      </c>
    </row>
    <row r="374" spans="1:8" x14ac:dyDescent="0.35">
      <c r="B374" s="3" t="s">
        <v>1323</v>
      </c>
      <c r="C374" s="3">
        <v>500</v>
      </c>
      <c r="E374" s="111">
        <v>-2</v>
      </c>
      <c r="G374" s="3" t="s">
        <v>23</v>
      </c>
    </row>
    <row r="376" spans="1:8" x14ac:dyDescent="0.35">
      <c r="A376" s="9" t="s">
        <v>1324</v>
      </c>
      <c r="B376" s="3" t="s">
        <v>1325</v>
      </c>
      <c r="C376" s="3">
        <v>18</v>
      </c>
      <c r="E376" s="111">
        <v>-10</v>
      </c>
      <c r="G376" s="3" t="s">
        <v>43</v>
      </c>
    </row>
    <row r="377" spans="1:8" x14ac:dyDescent="0.35">
      <c r="A377" s="9" t="s">
        <v>1326</v>
      </c>
      <c r="B377" s="3" t="s">
        <v>1327</v>
      </c>
      <c r="C377" s="3">
        <v>35</v>
      </c>
      <c r="E377" s="111">
        <v>-10</v>
      </c>
      <c r="G377" s="3" t="s">
        <v>23</v>
      </c>
    </row>
    <row r="378" spans="1:8" x14ac:dyDescent="0.35">
      <c r="B378" s="3" t="s">
        <v>733</v>
      </c>
      <c r="C378" s="3">
        <v>50</v>
      </c>
      <c r="E378" s="111">
        <v>-10</v>
      </c>
      <c r="G378" s="3" t="s">
        <v>338</v>
      </c>
    </row>
    <row r="379" spans="1:8" ht="16" thickBot="1" x14ac:dyDescent="0.4">
      <c r="B379" s="3" t="s">
        <v>1328</v>
      </c>
      <c r="C379" s="3">
        <v>60</v>
      </c>
      <c r="E379" s="111">
        <v>-10</v>
      </c>
      <c r="G379" s="3" t="s">
        <v>964</v>
      </c>
    </row>
    <row r="380" spans="1:8" ht="16" thickBot="1" x14ac:dyDescent="0.4">
      <c r="B380" s="118" t="s">
        <v>1329</v>
      </c>
      <c r="C380" s="115">
        <v>300</v>
      </c>
      <c r="D380" s="115"/>
      <c r="E380" s="131">
        <v>-10</v>
      </c>
      <c r="F380" s="114" t="s">
        <v>38</v>
      </c>
      <c r="G380" s="115" t="s">
        <v>39</v>
      </c>
      <c r="H380" s="199">
        <v>101.67</v>
      </c>
    </row>
    <row r="382" spans="1:8" x14ac:dyDescent="0.35">
      <c r="A382" s="9" t="s">
        <v>1330</v>
      </c>
      <c r="B382" s="3" t="s">
        <v>1331</v>
      </c>
      <c r="C382" s="3">
        <v>18</v>
      </c>
      <c r="E382" s="111">
        <v>-10</v>
      </c>
      <c r="G382" s="3" t="s">
        <v>45</v>
      </c>
    </row>
    <row r="383" spans="1:8" x14ac:dyDescent="0.35">
      <c r="A383" s="9" t="s">
        <v>1326</v>
      </c>
      <c r="B383" s="3" t="s">
        <v>96</v>
      </c>
      <c r="C383" s="3">
        <v>25</v>
      </c>
      <c r="E383" s="111">
        <v>-10</v>
      </c>
      <c r="G383" s="3" t="s">
        <v>43</v>
      </c>
    </row>
    <row r="385" spans="1:10" x14ac:dyDescent="0.35">
      <c r="A385" s="9" t="s">
        <v>1332</v>
      </c>
      <c r="B385" s="3" t="s">
        <v>1333</v>
      </c>
      <c r="C385" s="3">
        <v>60</v>
      </c>
      <c r="E385" s="111">
        <v>-5</v>
      </c>
      <c r="G385" s="3" t="s">
        <v>221</v>
      </c>
    </row>
    <row r="386" spans="1:10" x14ac:dyDescent="0.35">
      <c r="A386" s="9" t="s">
        <v>1334</v>
      </c>
    </row>
    <row r="387" spans="1:10" ht="16" thickBot="1" x14ac:dyDescent="0.4"/>
    <row r="388" spans="1:10" ht="16" thickBot="1" x14ac:dyDescent="0.4">
      <c r="A388" s="9" t="s">
        <v>1335</v>
      </c>
      <c r="B388" s="118" t="s">
        <v>661</v>
      </c>
      <c r="C388" s="115">
        <v>45</v>
      </c>
      <c r="D388" s="115"/>
      <c r="E388" s="131">
        <v>-10</v>
      </c>
      <c r="F388" s="114" t="s">
        <v>63</v>
      </c>
      <c r="G388" s="115" t="s">
        <v>284</v>
      </c>
      <c r="H388" s="199">
        <v>50</v>
      </c>
    </row>
    <row r="389" spans="1:10" x14ac:dyDescent="0.35">
      <c r="A389" s="9" t="s">
        <v>1336</v>
      </c>
      <c r="B389" s="3" t="s">
        <v>1337</v>
      </c>
      <c r="C389" s="3">
        <v>125</v>
      </c>
      <c r="E389" s="111">
        <v>-5</v>
      </c>
      <c r="G389" s="3" t="s">
        <v>221</v>
      </c>
    </row>
    <row r="390" spans="1:10" x14ac:dyDescent="0.35">
      <c r="B390" s="3" t="s">
        <v>1015</v>
      </c>
      <c r="C390" s="3">
        <v>150</v>
      </c>
      <c r="E390" s="111">
        <v>-5</v>
      </c>
      <c r="G390" s="3" t="s">
        <v>23</v>
      </c>
    </row>
    <row r="391" spans="1:10" x14ac:dyDescent="0.35">
      <c r="B391" s="3" t="s">
        <v>1338</v>
      </c>
      <c r="C391" s="3">
        <v>175</v>
      </c>
      <c r="E391" s="111">
        <v>-5</v>
      </c>
      <c r="G391" s="3" t="s">
        <v>411</v>
      </c>
    </row>
    <row r="392" spans="1:10" ht="16" thickBot="1" x14ac:dyDescent="0.4">
      <c r="B392" s="3" t="s">
        <v>483</v>
      </c>
      <c r="C392" s="3">
        <v>250</v>
      </c>
      <c r="E392" s="111">
        <v>-4</v>
      </c>
      <c r="G392" s="3" t="s">
        <v>23</v>
      </c>
    </row>
    <row r="393" spans="1:10" ht="16" thickBot="1" x14ac:dyDescent="0.4">
      <c r="A393" s="101" t="s">
        <v>1339</v>
      </c>
      <c r="B393" s="119" t="s">
        <v>1329</v>
      </c>
      <c r="C393" s="121">
        <v>420</v>
      </c>
      <c r="D393" s="121"/>
      <c r="E393" s="141">
        <v>-2</v>
      </c>
      <c r="F393" s="123" t="s">
        <v>2</v>
      </c>
      <c r="G393" s="121" t="s">
        <v>3</v>
      </c>
      <c r="H393" s="200">
        <v>842</v>
      </c>
    </row>
    <row r="394" spans="1:10" ht="16" thickBot="1" x14ac:dyDescent="0.4"/>
    <row r="395" spans="1:10" ht="16" thickBot="1" x14ac:dyDescent="0.4">
      <c r="A395" s="167" t="s">
        <v>1340</v>
      </c>
      <c r="B395" s="178" t="s">
        <v>1081</v>
      </c>
      <c r="C395" s="151"/>
      <c r="D395" s="151" t="s">
        <v>18</v>
      </c>
      <c r="E395" s="179">
        <f>SUM(E350:E393)</f>
        <v>-283</v>
      </c>
      <c r="F395" s="154"/>
      <c r="G395" s="154" t="s">
        <v>19</v>
      </c>
      <c r="H395" s="180">
        <f>SUM(H350:H393)</f>
        <v>1142.42</v>
      </c>
      <c r="I395" s="178" t="s">
        <v>280</v>
      </c>
      <c r="J395" s="157">
        <f>SUM(H395,E395)</f>
        <v>859.42000000000007</v>
      </c>
    </row>
    <row r="396" spans="1:10" ht="16" thickBot="1" x14ac:dyDescent="0.4"/>
    <row r="397" spans="1:10" ht="16" thickBot="1" x14ac:dyDescent="0.4">
      <c r="A397" s="201" t="s">
        <v>1341</v>
      </c>
      <c r="B397" s="202" t="s">
        <v>1342</v>
      </c>
      <c r="C397" s="203">
        <v>28</v>
      </c>
      <c r="D397" s="203"/>
      <c r="E397" s="359">
        <v>-10</v>
      </c>
      <c r="F397" s="204" t="s">
        <v>63</v>
      </c>
      <c r="G397" s="203" t="s">
        <v>73</v>
      </c>
      <c r="H397" s="199">
        <v>33</v>
      </c>
    </row>
    <row r="398" spans="1:10" x14ac:dyDescent="0.35">
      <c r="A398" s="201" t="s">
        <v>1343</v>
      </c>
      <c r="B398" s="205" t="s">
        <v>936</v>
      </c>
      <c r="C398" s="205">
        <v>45</v>
      </c>
      <c r="D398" s="205"/>
      <c r="E398" s="360">
        <v>-10</v>
      </c>
      <c r="F398" s="207"/>
      <c r="G398" s="205" t="s">
        <v>108</v>
      </c>
    </row>
    <row r="399" spans="1:10" x14ac:dyDescent="0.35">
      <c r="A399" s="201"/>
      <c r="B399" s="205" t="s">
        <v>1344</v>
      </c>
      <c r="C399" s="205">
        <v>66</v>
      </c>
      <c r="D399" s="205"/>
      <c r="E399" s="360">
        <v>-10</v>
      </c>
      <c r="F399" s="207"/>
      <c r="G399" s="205" t="s">
        <v>23</v>
      </c>
    </row>
    <row r="400" spans="1:10" x14ac:dyDescent="0.35">
      <c r="A400" s="201"/>
      <c r="B400" s="205" t="s">
        <v>1039</v>
      </c>
      <c r="C400" s="205">
        <v>80</v>
      </c>
      <c r="D400" s="205"/>
      <c r="E400" s="360">
        <v>-10</v>
      </c>
      <c r="F400" s="207"/>
      <c r="G400" s="205" t="s">
        <v>187</v>
      </c>
    </row>
    <row r="401" spans="1:8" x14ac:dyDescent="0.35">
      <c r="A401" s="201"/>
      <c r="B401" s="205" t="s">
        <v>1345</v>
      </c>
      <c r="C401" s="205">
        <v>150</v>
      </c>
      <c r="D401" s="205"/>
      <c r="E401" s="360">
        <v>-5</v>
      </c>
      <c r="F401" s="207"/>
      <c r="G401" s="205" t="s">
        <v>23</v>
      </c>
    </row>
    <row r="402" spans="1:8" x14ac:dyDescent="0.35">
      <c r="A402" s="201"/>
      <c r="B402" s="205" t="s">
        <v>1346</v>
      </c>
      <c r="C402" s="205">
        <v>160</v>
      </c>
      <c r="D402" s="205"/>
      <c r="E402" s="360">
        <v>-5</v>
      </c>
      <c r="F402" s="207"/>
      <c r="G402" s="205" t="s">
        <v>545</v>
      </c>
    </row>
    <row r="403" spans="1:8" x14ac:dyDescent="0.35">
      <c r="A403" s="201"/>
      <c r="B403" s="205" t="s">
        <v>1347</v>
      </c>
      <c r="C403" s="205">
        <v>175</v>
      </c>
      <c r="D403" s="205"/>
      <c r="E403" s="360">
        <v>-5</v>
      </c>
      <c r="F403" s="207"/>
      <c r="G403" s="205" t="s">
        <v>919</v>
      </c>
    </row>
    <row r="404" spans="1:8" x14ac:dyDescent="0.35">
      <c r="A404" s="201"/>
      <c r="B404" s="205"/>
      <c r="C404" s="205"/>
      <c r="D404" s="205"/>
      <c r="E404" s="361"/>
      <c r="F404" s="207"/>
      <c r="G404" s="205"/>
    </row>
    <row r="405" spans="1:8" x14ac:dyDescent="0.35">
      <c r="A405" s="201" t="s">
        <v>1348</v>
      </c>
      <c r="B405" s="205" t="s">
        <v>1349</v>
      </c>
      <c r="C405" s="205">
        <v>100</v>
      </c>
      <c r="D405" s="205"/>
      <c r="E405" s="360">
        <v>-5</v>
      </c>
      <c r="F405" s="207"/>
      <c r="G405" s="205" t="s">
        <v>218</v>
      </c>
    </row>
    <row r="406" spans="1:8" x14ac:dyDescent="0.35">
      <c r="A406" s="201" t="s">
        <v>1350</v>
      </c>
      <c r="B406" s="205" t="s">
        <v>914</v>
      </c>
      <c r="C406" s="205">
        <v>100</v>
      </c>
      <c r="D406" s="205"/>
      <c r="E406" s="360">
        <v>-5</v>
      </c>
      <c r="F406" s="207"/>
      <c r="G406" s="205" t="s">
        <v>344</v>
      </c>
    </row>
    <row r="407" spans="1:8" x14ac:dyDescent="0.35">
      <c r="A407" s="201"/>
      <c r="B407" s="205" t="s">
        <v>1351</v>
      </c>
      <c r="C407" s="205">
        <v>66</v>
      </c>
      <c r="D407" s="205"/>
      <c r="E407" s="360">
        <v>-10</v>
      </c>
      <c r="F407" s="207"/>
      <c r="G407" s="205" t="s">
        <v>23</v>
      </c>
    </row>
    <row r="408" spans="1:8" ht="16" thickBot="1" x14ac:dyDescent="0.4">
      <c r="A408" s="201"/>
      <c r="B408" s="205" t="s">
        <v>177</v>
      </c>
      <c r="C408" s="205">
        <v>125</v>
      </c>
      <c r="D408" s="205"/>
      <c r="E408" s="360">
        <v>-5</v>
      </c>
      <c r="F408" s="207"/>
      <c r="G408" s="205" t="s">
        <v>7</v>
      </c>
    </row>
    <row r="409" spans="1:8" ht="16" thickBot="1" x14ac:dyDescent="0.4">
      <c r="A409" s="209" t="s">
        <v>582</v>
      </c>
      <c r="B409" s="210" t="s">
        <v>177</v>
      </c>
      <c r="C409" s="210">
        <v>5</v>
      </c>
      <c r="D409" s="210"/>
      <c r="E409" s="362">
        <v>-10</v>
      </c>
      <c r="F409" s="211" t="s">
        <v>1261</v>
      </c>
      <c r="G409" s="210" t="s">
        <v>7</v>
      </c>
      <c r="H409" s="200">
        <v>50</v>
      </c>
    </row>
    <row r="410" spans="1:8" x14ac:dyDescent="0.35">
      <c r="A410" s="201"/>
      <c r="B410" s="205"/>
      <c r="C410" s="205"/>
      <c r="D410" s="205"/>
      <c r="E410" s="208"/>
      <c r="F410" s="207"/>
      <c r="G410" s="205"/>
    </row>
    <row r="411" spans="1:8" x14ac:dyDescent="0.35">
      <c r="A411" s="201" t="s">
        <v>1352</v>
      </c>
      <c r="B411" s="205" t="s">
        <v>1353</v>
      </c>
      <c r="C411" s="205">
        <v>66</v>
      </c>
      <c r="D411" s="205"/>
      <c r="E411" s="206">
        <v>-10</v>
      </c>
      <c r="F411" s="207"/>
      <c r="G411" s="205" t="s">
        <v>388</v>
      </c>
    </row>
    <row r="412" spans="1:8" x14ac:dyDescent="0.35">
      <c r="A412" s="201" t="s">
        <v>1350</v>
      </c>
      <c r="B412" s="205" t="s">
        <v>859</v>
      </c>
      <c r="C412" s="205">
        <v>40</v>
      </c>
      <c r="D412" s="205"/>
      <c r="E412" s="206">
        <v>-10</v>
      </c>
      <c r="F412" s="207"/>
      <c r="G412" s="205" t="s">
        <v>13</v>
      </c>
    </row>
    <row r="413" spans="1:8" x14ac:dyDescent="0.35">
      <c r="A413" s="201"/>
      <c r="B413" s="205" t="s">
        <v>1354</v>
      </c>
      <c r="C413" s="205">
        <v>100</v>
      </c>
      <c r="D413" s="205"/>
      <c r="E413" s="206">
        <v>-5</v>
      </c>
      <c r="F413" s="207"/>
      <c r="G413" s="205" t="s">
        <v>13</v>
      </c>
    </row>
    <row r="414" spans="1:8" ht="16" thickBot="1" x14ac:dyDescent="0.4">
      <c r="A414" s="201"/>
      <c r="B414" s="205"/>
      <c r="C414" s="205"/>
      <c r="D414" s="205"/>
      <c r="E414" s="208"/>
      <c r="F414" s="207"/>
      <c r="G414" s="205"/>
    </row>
    <row r="415" spans="1:8" ht="16" thickBot="1" x14ac:dyDescent="0.4">
      <c r="A415" s="201" t="s">
        <v>1355</v>
      </c>
      <c r="B415" s="202" t="s">
        <v>789</v>
      </c>
      <c r="C415" s="203">
        <v>28</v>
      </c>
      <c r="D415" s="203"/>
      <c r="E415" s="212">
        <v>-10</v>
      </c>
      <c r="F415" s="204" t="s">
        <v>63</v>
      </c>
      <c r="G415" s="203" t="s">
        <v>48</v>
      </c>
      <c r="H415" s="199">
        <v>33</v>
      </c>
    </row>
    <row r="416" spans="1:8" x14ac:dyDescent="0.35">
      <c r="A416" s="201" t="s">
        <v>1356</v>
      </c>
      <c r="B416" s="205" t="s">
        <v>107</v>
      </c>
      <c r="C416" s="205">
        <v>125</v>
      </c>
      <c r="D416" s="205"/>
      <c r="E416" s="213">
        <v>-5</v>
      </c>
      <c r="F416" s="207"/>
      <c r="G416" s="205" t="s">
        <v>555</v>
      </c>
    </row>
    <row r="417" spans="1:8" x14ac:dyDescent="0.35">
      <c r="A417" s="201"/>
      <c r="B417" s="205" t="s">
        <v>1357</v>
      </c>
      <c r="C417" s="205">
        <v>200</v>
      </c>
      <c r="D417" s="205"/>
      <c r="E417" s="213">
        <v>-5</v>
      </c>
      <c r="F417" s="207"/>
      <c r="G417" s="205" t="s">
        <v>23</v>
      </c>
    </row>
    <row r="418" spans="1:8" x14ac:dyDescent="0.35">
      <c r="A418" s="201"/>
      <c r="B418" s="205" t="s">
        <v>1358</v>
      </c>
      <c r="C418" s="205">
        <v>100</v>
      </c>
      <c r="D418" s="205"/>
      <c r="E418" s="213">
        <v>-5</v>
      </c>
      <c r="F418" s="207"/>
      <c r="G418" s="205" t="s">
        <v>187</v>
      </c>
    </row>
    <row r="419" spans="1:8" x14ac:dyDescent="0.35">
      <c r="A419" s="201"/>
      <c r="B419" s="205"/>
      <c r="C419" s="205"/>
      <c r="D419" s="205"/>
      <c r="E419" s="213"/>
      <c r="F419" s="207"/>
      <c r="G419" s="205"/>
    </row>
    <row r="420" spans="1:8" x14ac:dyDescent="0.35">
      <c r="A420" s="201" t="s">
        <v>1359</v>
      </c>
      <c r="B420" s="205" t="s">
        <v>625</v>
      </c>
      <c r="C420" s="205">
        <v>80</v>
      </c>
      <c r="D420" s="205"/>
      <c r="E420" s="213">
        <v>-10</v>
      </c>
      <c r="F420" s="207"/>
      <c r="G420" s="205" t="s">
        <v>23</v>
      </c>
    </row>
    <row r="421" spans="1:8" x14ac:dyDescent="0.35">
      <c r="A421" s="201" t="s">
        <v>1356</v>
      </c>
      <c r="B421" s="205" t="s">
        <v>253</v>
      </c>
      <c r="C421" s="205">
        <v>100</v>
      </c>
      <c r="D421" s="205"/>
      <c r="E421" s="214">
        <v>-5</v>
      </c>
      <c r="F421" s="207"/>
      <c r="G421" s="205" t="s">
        <v>215</v>
      </c>
    </row>
    <row r="422" spans="1:8" x14ac:dyDescent="0.35">
      <c r="A422" s="201"/>
      <c r="B422" s="205" t="s">
        <v>1360</v>
      </c>
      <c r="C422" s="205">
        <v>80</v>
      </c>
      <c r="D422" s="205"/>
      <c r="E422" s="214">
        <v>-10</v>
      </c>
      <c r="F422" s="207"/>
      <c r="G422" s="205" t="s">
        <v>187</v>
      </c>
    </row>
    <row r="423" spans="1:8" x14ac:dyDescent="0.35">
      <c r="A423" s="201"/>
      <c r="B423" s="205" t="s">
        <v>707</v>
      </c>
      <c r="C423" s="205">
        <v>80</v>
      </c>
      <c r="D423" s="205"/>
      <c r="E423" s="214">
        <v>-10</v>
      </c>
      <c r="F423" s="207"/>
      <c r="G423" s="205" t="s">
        <v>23</v>
      </c>
    </row>
    <row r="424" spans="1:8" x14ac:dyDescent="0.35">
      <c r="A424" s="201"/>
      <c r="B424" s="205"/>
      <c r="C424" s="205"/>
      <c r="D424" s="205"/>
      <c r="E424" s="214"/>
      <c r="F424" s="207"/>
      <c r="G424" s="205"/>
    </row>
    <row r="425" spans="1:8" x14ac:dyDescent="0.35">
      <c r="A425" s="201" t="s">
        <v>1034</v>
      </c>
      <c r="B425" s="205" t="s">
        <v>182</v>
      </c>
      <c r="C425" s="205">
        <v>20</v>
      </c>
      <c r="D425" s="205"/>
      <c r="E425" s="214">
        <v>-10</v>
      </c>
      <c r="F425" s="207"/>
      <c r="G425" s="205" t="s">
        <v>7</v>
      </c>
    </row>
    <row r="426" spans="1:8" ht="16" thickBot="1" x14ac:dyDescent="0.4">
      <c r="A426" s="201" t="s">
        <v>1361</v>
      </c>
      <c r="B426" s="205" t="s">
        <v>1362</v>
      </c>
      <c r="C426" s="205">
        <v>80</v>
      </c>
      <c r="D426" s="205"/>
      <c r="E426" s="214">
        <v>-10</v>
      </c>
      <c r="F426" s="207"/>
      <c r="G426" s="205" t="s">
        <v>23</v>
      </c>
    </row>
    <row r="427" spans="1:8" ht="16" thickBot="1" x14ac:dyDescent="0.4">
      <c r="A427" s="201"/>
      <c r="B427" s="202" t="s">
        <v>1273</v>
      </c>
      <c r="C427" s="203">
        <v>110</v>
      </c>
      <c r="D427" s="203"/>
      <c r="E427" s="215">
        <v>-10</v>
      </c>
      <c r="F427" s="204" t="s">
        <v>63</v>
      </c>
      <c r="G427" s="203" t="s">
        <v>48</v>
      </c>
      <c r="H427" s="199">
        <v>101.21</v>
      </c>
    </row>
    <row r="428" spans="1:8" x14ac:dyDescent="0.35">
      <c r="A428" s="201"/>
      <c r="B428" s="216" t="s">
        <v>1139</v>
      </c>
      <c r="C428" s="216">
        <v>250</v>
      </c>
      <c r="D428" s="216"/>
      <c r="E428" s="217">
        <v>-10</v>
      </c>
      <c r="F428" s="218"/>
      <c r="G428" s="216" t="s">
        <v>411</v>
      </c>
      <c r="H428" s="219">
        <v>0</v>
      </c>
    </row>
    <row r="429" spans="1:8" x14ac:dyDescent="0.35">
      <c r="A429" s="201"/>
      <c r="B429" s="205" t="s">
        <v>1040</v>
      </c>
      <c r="C429" s="205">
        <v>50</v>
      </c>
      <c r="D429" s="205"/>
      <c r="E429" s="214">
        <v>-10</v>
      </c>
      <c r="F429" s="207"/>
      <c r="G429" s="205" t="s">
        <v>34</v>
      </c>
    </row>
    <row r="430" spans="1:8" x14ac:dyDescent="0.35">
      <c r="A430" s="201"/>
      <c r="B430" s="205"/>
      <c r="C430" s="205"/>
      <c r="D430" s="205"/>
      <c r="E430" s="214"/>
      <c r="F430" s="207"/>
      <c r="G430" s="205"/>
    </row>
    <row r="431" spans="1:8" x14ac:dyDescent="0.35">
      <c r="A431" s="201" t="s">
        <v>1030</v>
      </c>
      <c r="B431" s="205" t="s">
        <v>1363</v>
      </c>
      <c r="C431" s="205">
        <v>100</v>
      </c>
      <c r="D431" s="205"/>
      <c r="E431" s="214">
        <v>-10</v>
      </c>
      <c r="F431" s="207"/>
      <c r="G431" s="205" t="s">
        <v>218</v>
      </c>
    </row>
    <row r="432" spans="1:8" ht="16" thickBot="1" x14ac:dyDescent="0.4">
      <c r="A432" s="201" t="s">
        <v>1361</v>
      </c>
      <c r="B432" s="205" t="s">
        <v>1033</v>
      </c>
      <c r="C432" s="205">
        <v>80</v>
      </c>
      <c r="D432" s="205"/>
      <c r="E432" s="214">
        <v>-10</v>
      </c>
      <c r="F432" s="207"/>
      <c r="G432" s="205" t="s">
        <v>23</v>
      </c>
    </row>
    <row r="433" spans="1:10" ht="16" thickBot="1" x14ac:dyDescent="0.4">
      <c r="B433" s="202" t="s">
        <v>1364</v>
      </c>
      <c r="C433" s="203">
        <v>60</v>
      </c>
      <c r="D433" s="115"/>
      <c r="E433" s="131">
        <v>-10</v>
      </c>
      <c r="F433" s="114" t="s">
        <v>63</v>
      </c>
      <c r="G433" s="115" t="s">
        <v>27</v>
      </c>
      <c r="H433" s="199">
        <v>65.23</v>
      </c>
    </row>
    <row r="434" spans="1:10" x14ac:dyDescent="0.35">
      <c r="B434" s="205" t="s">
        <v>839</v>
      </c>
      <c r="C434" s="205">
        <v>60</v>
      </c>
      <c r="E434" s="111">
        <v>-10</v>
      </c>
      <c r="G434" s="205" t="s">
        <v>23</v>
      </c>
    </row>
    <row r="435" spans="1:10" ht="16" thickBot="1" x14ac:dyDescent="0.4"/>
    <row r="436" spans="1:10" ht="16" thickBot="1" x14ac:dyDescent="0.4">
      <c r="A436" s="167" t="s">
        <v>1365</v>
      </c>
      <c r="B436" s="178" t="s">
        <v>1114</v>
      </c>
      <c r="C436" s="151"/>
      <c r="D436" s="151" t="s">
        <v>18</v>
      </c>
      <c r="E436" s="179">
        <f>SUM(E397:E434)</f>
        <v>-265</v>
      </c>
      <c r="F436" s="154"/>
      <c r="G436" s="154" t="s">
        <v>19</v>
      </c>
      <c r="H436" s="180">
        <f>SUM(H397:H433)</f>
        <v>282.44</v>
      </c>
      <c r="I436" s="178" t="s">
        <v>280</v>
      </c>
      <c r="J436" s="157">
        <f>SUM(H436,E436)</f>
        <v>17.439999999999998</v>
      </c>
    </row>
    <row r="437" spans="1:10" ht="16" thickBot="1" x14ac:dyDescent="0.4"/>
    <row r="438" spans="1:10" ht="16" thickBot="1" x14ac:dyDescent="0.4">
      <c r="A438" s="9" t="s">
        <v>1366</v>
      </c>
      <c r="B438" s="118" t="s">
        <v>1367</v>
      </c>
      <c r="C438" s="115">
        <v>45</v>
      </c>
      <c r="D438" s="115"/>
      <c r="E438" s="131">
        <v>-10</v>
      </c>
      <c r="F438" s="114"/>
      <c r="G438" s="115" t="s">
        <v>317</v>
      </c>
      <c r="H438" s="199">
        <v>10</v>
      </c>
    </row>
    <row r="439" spans="1:10" x14ac:dyDescent="0.35">
      <c r="A439" s="9" t="s">
        <v>1368</v>
      </c>
      <c r="B439" s="29" t="s">
        <v>914</v>
      </c>
      <c r="C439" s="3">
        <v>45</v>
      </c>
      <c r="E439" s="111">
        <v>-10</v>
      </c>
      <c r="G439" s="3" t="s">
        <v>11</v>
      </c>
    </row>
    <row r="440" spans="1:10" x14ac:dyDescent="0.35">
      <c r="B440" s="29" t="s">
        <v>794</v>
      </c>
      <c r="C440" s="3">
        <v>66</v>
      </c>
      <c r="E440" s="111">
        <v>-10</v>
      </c>
      <c r="G440" s="3" t="s">
        <v>23</v>
      </c>
    </row>
    <row r="441" spans="1:10" x14ac:dyDescent="0.35">
      <c r="B441" s="29" t="s">
        <v>1369</v>
      </c>
      <c r="C441" s="3">
        <v>250</v>
      </c>
      <c r="E441" s="111">
        <v>-5</v>
      </c>
      <c r="G441" s="3" t="s">
        <v>23</v>
      </c>
    </row>
    <row r="442" spans="1:10" x14ac:dyDescent="0.35">
      <c r="B442" s="29"/>
    </row>
    <row r="443" spans="1:10" x14ac:dyDescent="0.35">
      <c r="A443" s="9" t="s">
        <v>1370</v>
      </c>
      <c r="B443" s="29" t="s">
        <v>834</v>
      </c>
      <c r="C443" s="3">
        <v>55</v>
      </c>
      <c r="E443" s="111">
        <v>-10</v>
      </c>
      <c r="G443" s="3" t="s">
        <v>358</v>
      </c>
    </row>
    <row r="444" spans="1:10" x14ac:dyDescent="0.35">
      <c r="A444" s="9" t="s">
        <v>1368</v>
      </c>
      <c r="B444" s="29" t="s">
        <v>700</v>
      </c>
      <c r="C444" s="3">
        <v>60</v>
      </c>
      <c r="E444" s="111">
        <v>-10</v>
      </c>
      <c r="G444" s="3" t="s">
        <v>23</v>
      </c>
    </row>
    <row r="445" spans="1:10" x14ac:dyDescent="0.35">
      <c r="B445" s="29" t="s">
        <v>1371</v>
      </c>
      <c r="C445" s="3">
        <v>100</v>
      </c>
      <c r="E445" s="111">
        <v>-10</v>
      </c>
      <c r="G445" s="3" t="s">
        <v>23</v>
      </c>
    </row>
    <row r="446" spans="1:10" x14ac:dyDescent="0.35">
      <c r="B446" s="29" t="s">
        <v>1372</v>
      </c>
      <c r="C446" s="3">
        <v>100</v>
      </c>
      <c r="E446" s="111">
        <v>-10</v>
      </c>
      <c r="G446" s="3" t="s">
        <v>45</v>
      </c>
    </row>
    <row r="447" spans="1:10" x14ac:dyDescent="0.35">
      <c r="B447" s="29" t="s">
        <v>1373</v>
      </c>
      <c r="C447" s="3">
        <v>250</v>
      </c>
      <c r="E447" s="111">
        <v>-5</v>
      </c>
      <c r="G447" s="3" t="s">
        <v>23</v>
      </c>
    </row>
    <row r="448" spans="1:10" ht="16" thickBot="1" x14ac:dyDescent="0.4"/>
    <row r="449" spans="1:8" ht="16" thickBot="1" x14ac:dyDescent="0.4">
      <c r="A449" s="9" t="s">
        <v>847</v>
      </c>
      <c r="B449" s="119" t="s">
        <v>1374</v>
      </c>
      <c r="C449" s="121">
        <v>60</v>
      </c>
      <c r="D449" s="121"/>
      <c r="E449" s="141">
        <v>-10</v>
      </c>
      <c r="F449" s="123" t="s">
        <v>2</v>
      </c>
      <c r="G449" s="121" t="s">
        <v>3</v>
      </c>
      <c r="H449" s="200">
        <v>370</v>
      </c>
    </row>
    <row r="450" spans="1:8" x14ac:dyDescent="0.35">
      <c r="A450" s="9" t="s">
        <v>1375</v>
      </c>
      <c r="B450" s="3" t="s">
        <v>1163</v>
      </c>
      <c r="C450" s="3">
        <v>110</v>
      </c>
      <c r="E450" s="111">
        <v>-10</v>
      </c>
      <c r="G450" s="3" t="s">
        <v>187</v>
      </c>
    </row>
    <row r="451" spans="1:8" x14ac:dyDescent="0.35">
      <c r="B451" s="7" t="s">
        <v>121</v>
      </c>
      <c r="C451" s="7">
        <v>50</v>
      </c>
      <c r="D451" s="7"/>
      <c r="E451" s="128">
        <v>-10</v>
      </c>
      <c r="F451" s="6"/>
      <c r="G451" s="7" t="s">
        <v>78</v>
      </c>
      <c r="H451" s="219">
        <v>0</v>
      </c>
    </row>
    <row r="452" spans="1:8" x14ac:dyDescent="0.35">
      <c r="B452" s="3" t="s">
        <v>859</v>
      </c>
      <c r="C452" s="3">
        <v>28</v>
      </c>
      <c r="E452" s="111">
        <v>-10</v>
      </c>
      <c r="G452" s="3" t="s">
        <v>147</v>
      </c>
    </row>
    <row r="453" spans="1:8" x14ac:dyDescent="0.35">
      <c r="B453" s="3" t="s">
        <v>635</v>
      </c>
      <c r="C453" s="3">
        <v>25</v>
      </c>
      <c r="E453" s="111">
        <v>-10</v>
      </c>
      <c r="G453" s="3" t="s">
        <v>23</v>
      </c>
    </row>
    <row r="454" spans="1:8" ht="16" thickBot="1" x14ac:dyDescent="0.4"/>
    <row r="455" spans="1:8" ht="16" thickBot="1" x14ac:dyDescent="0.4">
      <c r="A455" s="9" t="s">
        <v>910</v>
      </c>
      <c r="B455" s="118" t="s">
        <v>905</v>
      </c>
      <c r="C455" s="115">
        <v>25</v>
      </c>
      <c r="D455" s="115"/>
      <c r="E455" s="131">
        <v>-10</v>
      </c>
      <c r="F455" s="114" t="s">
        <v>38</v>
      </c>
      <c r="G455" s="115" t="s">
        <v>73</v>
      </c>
      <c r="H455" s="199">
        <v>62.8</v>
      </c>
    </row>
    <row r="456" spans="1:8" x14ac:dyDescent="0.35">
      <c r="A456" s="9" t="s">
        <v>1375</v>
      </c>
      <c r="B456" s="3" t="s">
        <v>1040</v>
      </c>
      <c r="C456" s="3">
        <v>50</v>
      </c>
      <c r="E456" s="111">
        <v>-10</v>
      </c>
      <c r="G456" s="3" t="s">
        <v>613</v>
      </c>
    </row>
    <row r="457" spans="1:8" x14ac:dyDescent="0.35">
      <c r="B457" s="3" t="s">
        <v>1250</v>
      </c>
      <c r="C457" s="3">
        <v>110</v>
      </c>
      <c r="E457" s="111">
        <v>-10</v>
      </c>
      <c r="G457" s="3" t="s">
        <v>1376</v>
      </c>
    </row>
    <row r="458" spans="1:8" x14ac:dyDescent="0.35">
      <c r="B458" s="3" t="s">
        <v>1377</v>
      </c>
      <c r="C458" s="3">
        <v>500</v>
      </c>
      <c r="E458" s="111">
        <v>-5</v>
      </c>
      <c r="G458" s="3" t="s">
        <v>218</v>
      </c>
    </row>
    <row r="460" spans="1:8" x14ac:dyDescent="0.35">
      <c r="A460" s="9" t="s">
        <v>1378</v>
      </c>
      <c r="B460" s="3" t="s">
        <v>1379</v>
      </c>
      <c r="C460" s="3">
        <v>50</v>
      </c>
      <c r="E460" s="111">
        <v>-10</v>
      </c>
      <c r="G460" s="3" t="s">
        <v>632</v>
      </c>
    </row>
    <row r="461" spans="1:8" ht="16" thickBot="1" x14ac:dyDescent="0.4">
      <c r="A461" s="9" t="s">
        <v>1380</v>
      </c>
      <c r="B461" s="3" t="s">
        <v>540</v>
      </c>
      <c r="C461" s="3">
        <v>33</v>
      </c>
      <c r="E461" s="111">
        <v>-10</v>
      </c>
      <c r="G461" s="3" t="s">
        <v>833</v>
      </c>
    </row>
    <row r="462" spans="1:8" ht="16" thickBot="1" x14ac:dyDescent="0.4">
      <c r="B462" s="118" t="s">
        <v>832</v>
      </c>
      <c r="C462" s="115">
        <v>35</v>
      </c>
      <c r="D462" s="115"/>
      <c r="E462" s="131">
        <v>-10</v>
      </c>
      <c r="F462" s="114" t="s">
        <v>63</v>
      </c>
      <c r="G462" s="115" t="s">
        <v>48</v>
      </c>
      <c r="H462" s="220">
        <v>35</v>
      </c>
    </row>
    <row r="463" spans="1:8" x14ac:dyDescent="0.35">
      <c r="B463" s="3" t="s">
        <v>572</v>
      </c>
      <c r="C463" s="3">
        <v>100</v>
      </c>
      <c r="E463" s="111">
        <v>-5</v>
      </c>
      <c r="G463" s="3" t="s">
        <v>13</v>
      </c>
    </row>
    <row r="464" spans="1:8" x14ac:dyDescent="0.35">
      <c r="B464" s="3" t="s">
        <v>1381</v>
      </c>
      <c r="C464" s="3">
        <v>125</v>
      </c>
      <c r="E464" s="111">
        <v>-5</v>
      </c>
      <c r="G464" s="3" t="s">
        <v>344</v>
      </c>
    </row>
    <row r="465" spans="1:8" ht="16" thickBot="1" x14ac:dyDescent="0.4">
      <c r="B465" s="3" t="s">
        <v>1382</v>
      </c>
      <c r="C465" s="3">
        <v>150</v>
      </c>
      <c r="E465" s="111">
        <v>-5</v>
      </c>
      <c r="G465" s="3" t="s">
        <v>833</v>
      </c>
    </row>
    <row r="466" spans="1:8" ht="16" thickBot="1" x14ac:dyDescent="0.4">
      <c r="A466" s="101" t="s">
        <v>1383</v>
      </c>
      <c r="B466" s="118" t="s">
        <v>832</v>
      </c>
      <c r="C466" s="115">
        <v>4</v>
      </c>
      <c r="D466" s="115"/>
      <c r="E466" s="131">
        <v>-10</v>
      </c>
      <c r="F466" s="114" t="s">
        <v>38</v>
      </c>
      <c r="G466" s="115" t="s">
        <v>48</v>
      </c>
      <c r="H466" s="220">
        <v>32.5</v>
      </c>
    </row>
    <row r="468" spans="1:8" x14ac:dyDescent="0.35">
      <c r="A468" s="9" t="s">
        <v>1384</v>
      </c>
      <c r="B468" s="3" t="s">
        <v>1385</v>
      </c>
      <c r="C468" s="3">
        <v>28</v>
      </c>
      <c r="E468" s="111">
        <v>-10</v>
      </c>
      <c r="G468" s="3" t="s">
        <v>99</v>
      </c>
    </row>
    <row r="469" spans="1:8" x14ac:dyDescent="0.35">
      <c r="A469" s="9" t="s">
        <v>1380</v>
      </c>
      <c r="B469" s="3" t="s">
        <v>130</v>
      </c>
      <c r="C469" s="3">
        <v>200</v>
      </c>
      <c r="E469" s="111">
        <v>-5</v>
      </c>
      <c r="G469" s="3" t="s">
        <v>218</v>
      </c>
    </row>
    <row r="471" spans="1:8" ht="16" thickBot="1" x14ac:dyDescent="0.4">
      <c r="A471" s="9" t="s">
        <v>198</v>
      </c>
      <c r="B471" s="3" t="s">
        <v>61</v>
      </c>
      <c r="C471" s="3">
        <v>25</v>
      </c>
      <c r="E471" s="111">
        <v>-10</v>
      </c>
      <c r="G471" s="3" t="s">
        <v>263</v>
      </c>
    </row>
    <row r="472" spans="1:8" ht="16" thickBot="1" x14ac:dyDescent="0.4">
      <c r="A472" s="9" t="s">
        <v>1386</v>
      </c>
      <c r="B472" s="118" t="s">
        <v>775</v>
      </c>
      <c r="C472" s="115">
        <v>35</v>
      </c>
      <c r="D472" s="115"/>
      <c r="E472" s="131">
        <v>-10</v>
      </c>
      <c r="F472" s="114" t="s">
        <v>63</v>
      </c>
      <c r="G472" s="115" t="s">
        <v>39</v>
      </c>
      <c r="H472" s="199">
        <v>41</v>
      </c>
    </row>
    <row r="473" spans="1:8" x14ac:dyDescent="0.35">
      <c r="B473" s="3" t="s">
        <v>1387</v>
      </c>
      <c r="C473" s="3">
        <v>80</v>
      </c>
      <c r="E473" s="111">
        <v>-10</v>
      </c>
      <c r="G473" s="3" t="s">
        <v>23</v>
      </c>
    </row>
    <row r="474" spans="1:8" x14ac:dyDescent="0.35">
      <c r="B474" s="3" t="s">
        <v>1388</v>
      </c>
      <c r="C474" s="3">
        <v>100</v>
      </c>
      <c r="E474" s="111">
        <v>-5</v>
      </c>
      <c r="G474" s="3" t="s">
        <v>23</v>
      </c>
    </row>
    <row r="475" spans="1:8" x14ac:dyDescent="0.35">
      <c r="A475" s="101" t="s">
        <v>988</v>
      </c>
      <c r="B475" s="3" t="s">
        <v>61</v>
      </c>
      <c r="C475" s="3">
        <v>35</v>
      </c>
      <c r="E475" s="111">
        <v>-5</v>
      </c>
      <c r="G475" s="3" t="s">
        <v>263</v>
      </c>
    </row>
    <row r="477" spans="1:8" x14ac:dyDescent="0.35">
      <c r="A477" s="9" t="s">
        <v>1389</v>
      </c>
      <c r="B477" s="3" t="s">
        <v>858</v>
      </c>
      <c r="C477" s="3">
        <v>25</v>
      </c>
      <c r="E477" s="111">
        <v>-10</v>
      </c>
      <c r="G477" s="3" t="s">
        <v>11</v>
      </c>
    </row>
    <row r="478" spans="1:8" x14ac:dyDescent="0.35">
      <c r="A478" s="9" t="s">
        <v>1386</v>
      </c>
      <c r="B478" s="3" t="s">
        <v>973</v>
      </c>
      <c r="C478" s="3">
        <v>40</v>
      </c>
      <c r="E478" s="111">
        <v>-10</v>
      </c>
      <c r="G478" s="3" t="s">
        <v>108</v>
      </c>
    </row>
    <row r="479" spans="1:8" x14ac:dyDescent="0.35">
      <c r="B479" s="3" t="s">
        <v>5</v>
      </c>
      <c r="C479" s="3">
        <v>50</v>
      </c>
      <c r="E479" s="111">
        <v>-10</v>
      </c>
      <c r="G479" s="3" t="s">
        <v>833</v>
      </c>
    </row>
    <row r="480" spans="1:8" x14ac:dyDescent="0.35">
      <c r="B480" s="3" t="s">
        <v>1390</v>
      </c>
      <c r="C480" s="3">
        <v>66</v>
      </c>
      <c r="E480" s="111">
        <v>-10</v>
      </c>
      <c r="G480" s="3" t="s">
        <v>76</v>
      </c>
    </row>
    <row r="481" spans="1:10" ht="16" thickBot="1" x14ac:dyDescent="0.4"/>
    <row r="482" spans="1:10" ht="16" thickBot="1" x14ac:dyDescent="0.4">
      <c r="A482" s="167" t="s">
        <v>1391</v>
      </c>
      <c r="B482" s="178" t="s">
        <v>991</v>
      </c>
      <c r="C482" s="151"/>
      <c r="D482" s="151" t="s">
        <v>18</v>
      </c>
      <c r="E482" s="179">
        <f>SUM(E438:E480)</f>
        <v>-315</v>
      </c>
      <c r="F482" s="154"/>
      <c r="G482" s="154" t="s">
        <v>19</v>
      </c>
      <c r="H482" s="180">
        <f>SUM(H438:H480)</f>
        <v>551.29999999999995</v>
      </c>
      <c r="I482" s="178" t="s">
        <v>280</v>
      </c>
      <c r="J482" s="157">
        <f>SUM(H482,E482)</f>
        <v>236.29999999999995</v>
      </c>
    </row>
    <row r="484" spans="1:10" x14ac:dyDescent="0.35">
      <c r="A484" s="9" t="s">
        <v>1392</v>
      </c>
      <c r="B484" s="3" t="s">
        <v>771</v>
      </c>
      <c r="C484" s="3">
        <v>100</v>
      </c>
      <c r="E484" s="111">
        <v>-5</v>
      </c>
      <c r="G484" s="3" t="s">
        <v>131</v>
      </c>
    </row>
    <row r="485" spans="1:10" x14ac:dyDescent="0.35">
      <c r="A485" s="9" t="s">
        <v>1393</v>
      </c>
      <c r="B485" s="3" t="s">
        <v>180</v>
      </c>
      <c r="C485" s="3">
        <v>25</v>
      </c>
      <c r="E485" s="111">
        <v>-10</v>
      </c>
      <c r="G485" s="3" t="s">
        <v>964</v>
      </c>
    </row>
    <row r="486" spans="1:10" x14ac:dyDescent="0.35">
      <c r="B486" s="3" t="s">
        <v>735</v>
      </c>
      <c r="C486" s="3">
        <v>80</v>
      </c>
      <c r="E486" s="111">
        <v>-5</v>
      </c>
      <c r="G486" s="3" t="s">
        <v>376</v>
      </c>
    </row>
    <row r="487" spans="1:10" x14ac:dyDescent="0.35">
      <c r="B487" s="3" t="s">
        <v>506</v>
      </c>
      <c r="C487" s="3">
        <v>40</v>
      </c>
      <c r="E487" s="111">
        <v>-10</v>
      </c>
      <c r="G487" s="3" t="s">
        <v>131</v>
      </c>
    </row>
    <row r="488" spans="1:10" ht="16" thickBot="1" x14ac:dyDescent="0.4">
      <c r="B488" s="3" t="s">
        <v>1394</v>
      </c>
      <c r="C488" s="3">
        <v>150</v>
      </c>
      <c r="E488" s="111">
        <v>-5</v>
      </c>
      <c r="G488" s="3" t="s">
        <v>376</v>
      </c>
    </row>
    <row r="489" spans="1:10" ht="16" thickBot="1" x14ac:dyDescent="0.4">
      <c r="A489" s="101" t="s">
        <v>988</v>
      </c>
      <c r="B489" s="118" t="s">
        <v>461</v>
      </c>
      <c r="C489" s="115">
        <v>33</v>
      </c>
      <c r="D489" s="115"/>
      <c r="E489" s="131">
        <v>-10</v>
      </c>
      <c r="F489" s="114" t="s">
        <v>164</v>
      </c>
      <c r="G489" s="115" t="s">
        <v>99</v>
      </c>
      <c r="H489" s="199">
        <v>38</v>
      </c>
    </row>
    <row r="490" spans="1:10" ht="16" thickBot="1" x14ac:dyDescent="0.4"/>
    <row r="491" spans="1:10" ht="16" thickBot="1" x14ac:dyDescent="0.4">
      <c r="A491" s="9" t="s">
        <v>1395</v>
      </c>
      <c r="B491" s="118" t="s">
        <v>1396</v>
      </c>
      <c r="C491" s="115">
        <v>80</v>
      </c>
      <c r="D491" s="115"/>
      <c r="E491" s="131">
        <v>-10</v>
      </c>
      <c r="F491" s="114" t="s">
        <v>38</v>
      </c>
      <c r="G491" s="115" t="s">
        <v>154</v>
      </c>
      <c r="H491" s="199">
        <v>61</v>
      </c>
    </row>
    <row r="492" spans="1:10" x14ac:dyDescent="0.35">
      <c r="A492" s="9" t="s">
        <v>1393</v>
      </c>
      <c r="B492" s="3" t="s">
        <v>1397</v>
      </c>
      <c r="C492" s="3">
        <v>31</v>
      </c>
      <c r="E492" s="111">
        <v>-10</v>
      </c>
      <c r="G492" s="3" t="s">
        <v>720</v>
      </c>
    </row>
    <row r="493" spans="1:10" x14ac:dyDescent="0.35">
      <c r="B493" s="3" t="s">
        <v>289</v>
      </c>
      <c r="C493" s="3">
        <v>66</v>
      </c>
      <c r="E493" s="111">
        <v>-10</v>
      </c>
      <c r="G493" s="3" t="s">
        <v>13</v>
      </c>
    </row>
    <row r="494" spans="1:10" x14ac:dyDescent="0.35">
      <c r="B494" s="3" t="s">
        <v>1162</v>
      </c>
      <c r="C494" s="3">
        <v>100</v>
      </c>
      <c r="E494" s="111">
        <v>-5</v>
      </c>
      <c r="G494" s="3" t="s">
        <v>184</v>
      </c>
    </row>
    <row r="496" spans="1:10" x14ac:dyDescent="0.35">
      <c r="A496" s="9" t="s">
        <v>692</v>
      </c>
      <c r="B496" s="3" t="s">
        <v>986</v>
      </c>
      <c r="C496" s="3">
        <v>50</v>
      </c>
      <c r="E496" s="111">
        <v>-10</v>
      </c>
      <c r="G496" s="3" t="s">
        <v>187</v>
      </c>
    </row>
    <row r="497" spans="1:8" x14ac:dyDescent="0.35">
      <c r="A497" s="9" t="s">
        <v>1398</v>
      </c>
      <c r="B497" s="3" t="s">
        <v>723</v>
      </c>
      <c r="C497" s="3">
        <v>50</v>
      </c>
      <c r="E497" s="111">
        <v>-10</v>
      </c>
      <c r="G497" s="3" t="s">
        <v>43</v>
      </c>
    </row>
    <row r="498" spans="1:8" ht="16" thickBot="1" x14ac:dyDescent="0.4">
      <c r="B498" s="3" t="s">
        <v>61</v>
      </c>
      <c r="C498" s="3">
        <v>40</v>
      </c>
      <c r="E498" s="111">
        <v>-10</v>
      </c>
      <c r="G498" s="3" t="s">
        <v>388</v>
      </c>
    </row>
    <row r="499" spans="1:8" ht="16" thickBot="1" x14ac:dyDescent="0.4">
      <c r="B499" s="118" t="s">
        <v>1175</v>
      </c>
      <c r="C499" s="115">
        <v>40</v>
      </c>
      <c r="D499" s="115"/>
      <c r="E499" s="131">
        <v>-10</v>
      </c>
      <c r="F499" s="114" t="s">
        <v>38</v>
      </c>
      <c r="G499" s="115" t="s">
        <v>73</v>
      </c>
      <c r="H499" s="199">
        <v>45</v>
      </c>
    </row>
    <row r="500" spans="1:8" x14ac:dyDescent="0.35">
      <c r="B500" s="3" t="s">
        <v>1088</v>
      </c>
      <c r="C500" s="3">
        <v>110</v>
      </c>
      <c r="E500" s="111">
        <v>-5</v>
      </c>
      <c r="G500" s="3" t="s">
        <v>92</v>
      </c>
    </row>
    <row r="501" spans="1:8" x14ac:dyDescent="0.35">
      <c r="A501" s="209" t="s">
        <v>1102</v>
      </c>
      <c r="B501" s="139" t="s">
        <v>1088</v>
      </c>
      <c r="C501" s="139">
        <v>9</v>
      </c>
      <c r="D501" s="139"/>
      <c r="E501" s="175">
        <v>-10</v>
      </c>
      <c r="F501" s="176"/>
      <c r="G501" s="139" t="s">
        <v>92</v>
      </c>
      <c r="H501" s="221">
        <v>0</v>
      </c>
    </row>
    <row r="502" spans="1:8" x14ac:dyDescent="0.35">
      <c r="A502" s="209" t="s">
        <v>582</v>
      </c>
      <c r="B502" s="139" t="s">
        <v>1088</v>
      </c>
      <c r="C502" s="139">
        <v>3</v>
      </c>
      <c r="D502" s="139"/>
      <c r="E502" s="175">
        <v>-10</v>
      </c>
      <c r="F502" s="176"/>
      <c r="G502" s="139" t="s">
        <v>92</v>
      </c>
      <c r="H502" s="221">
        <v>0</v>
      </c>
    </row>
    <row r="503" spans="1:8" ht="16" thickBot="1" x14ac:dyDescent="0.4"/>
    <row r="504" spans="1:8" ht="16" thickBot="1" x14ac:dyDescent="0.4">
      <c r="A504" s="9" t="s">
        <v>1399</v>
      </c>
      <c r="B504" s="119" t="s">
        <v>1400</v>
      </c>
      <c r="C504" s="121">
        <v>110</v>
      </c>
      <c r="D504" s="121"/>
      <c r="E504" s="141">
        <v>-10</v>
      </c>
      <c r="F504" s="123" t="s">
        <v>2</v>
      </c>
      <c r="G504" s="121" t="s">
        <v>3</v>
      </c>
      <c r="H504" s="200">
        <v>670</v>
      </c>
    </row>
    <row r="505" spans="1:8" x14ac:dyDescent="0.35">
      <c r="A505" s="9" t="s">
        <v>1401</v>
      </c>
      <c r="B505" s="139" t="s">
        <v>1253</v>
      </c>
      <c r="C505" s="139">
        <v>50</v>
      </c>
      <c r="D505" s="139"/>
      <c r="E505" s="175">
        <v>-10</v>
      </c>
      <c r="F505" s="176"/>
      <c r="G505" s="139" t="s">
        <v>292</v>
      </c>
      <c r="H505" s="221">
        <v>0</v>
      </c>
    </row>
    <row r="506" spans="1:8" x14ac:dyDescent="0.35">
      <c r="B506" s="3" t="s">
        <v>1402</v>
      </c>
      <c r="C506" s="3">
        <v>50</v>
      </c>
      <c r="E506" s="111">
        <v>-10</v>
      </c>
      <c r="G506" s="139" t="s">
        <v>1403</v>
      </c>
    </row>
    <row r="507" spans="1:8" x14ac:dyDescent="0.35">
      <c r="B507" s="3" t="s">
        <v>688</v>
      </c>
      <c r="C507" s="3">
        <v>80</v>
      </c>
      <c r="E507" s="111">
        <v>-10</v>
      </c>
      <c r="G507" s="222" t="s">
        <v>99</v>
      </c>
    </row>
    <row r="508" spans="1:8" x14ac:dyDescent="0.35">
      <c r="B508" s="3" t="s">
        <v>1404</v>
      </c>
      <c r="C508" s="3">
        <v>100</v>
      </c>
      <c r="E508" s="111">
        <v>-5</v>
      </c>
      <c r="G508" s="222" t="s">
        <v>537</v>
      </c>
    </row>
    <row r="509" spans="1:8" ht="16" thickBot="1" x14ac:dyDescent="0.4">
      <c r="E509" s="111">
        <f>SUM(E504:E508)</f>
        <v>-45</v>
      </c>
      <c r="G509" s="222"/>
      <c r="H509" s="42">
        <f>SUM(H504:H508)</f>
        <v>670</v>
      </c>
    </row>
    <row r="510" spans="1:8" ht="16" thickBot="1" x14ac:dyDescent="0.4">
      <c r="A510" s="9" t="s">
        <v>241</v>
      </c>
      <c r="B510" s="118" t="s">
        <v>625</v>
      </c>
      <c r="C510" s="115">
        <v>40</v>
      </c>
      <c r="D510" s="115"/>
      <c r="E510" s="131">
        <v>-10</v>
      </c>
      <c r="F510" s="114" t="s">
        <v>38</v>
      </c>
      <c r="G510" s="223" t="s">
        <v>284</v>
      </c>
      <c r="H510" s="199">
        <v>45</v>
      </c>
    </row>
    <row r="511" spans="1:8" x14ac:dyDescent="0.35">
      <c r="A511" s="9" t="s">
        <v>1401</v>
      </c>
      <c r="B511" s="3" t="s">
        <v>253</v>
      </c>
      <c r="C511" s="3">
        <v>50</v>
      </c>
      <c r="E511" s="111">
        <v>-10</v>
      </c>
      <c r="G511" s="222" t="s">
        <v>632</v>
      </c>
    </row>
    <row r="512" spans="1:8" x14ac:dyDescent="0.35">
      <c r="B512" s="3" t="s">
        <v>1405</v>
      </c>
      <c r="C512" s="3">
        <v>100</v>
      </c>
      <c r="E512" s="111">
        <v>-10</v>
      </c>
      <c r="G512" s="222" t="s">
        <v>404</v>
      </c>
    </row>
    <row r="513" spans="1:8" x14ac:dyDescent="0.35">
      <c r="B513" s="3" t="s">
        <v>673</v>
      </c>
      <c r="C513" s="3">
        <v>80</v>
      </c>
      <c r="E513" s="111">
        <v>-10</v>
      </c>
      <c r="G513" s="222" t="s">
        <v>78</v>
      </c>
    </row>
    <row r="514" spans="1:8" x14ac:dyDescent="0.35">
      <c r="G514" s="222"/>
    </row>
    <row r="515" spans="1:8" x14ac:dyDescent="0.35">
      <c r="A515" s="9" t="s">
        <v>252</v>
      </c>
      <c r="B515" s="3" t="s">
        <v>10</v>
      </c>
      <c r="C515" s="3">
        <v>50</v>
      </c>
      <c r="E515" s="111">
        <v>-10</v>
      </c>
      <c r="G515" s="222" t="s">
        <v>142</v>
      </c>
    </row>
    <row r="516" spans="1:8" x14ac:dyDescent="0.35">
      <c r="A516" s="9" t="s">
        <v>1406</v>
      </c>
      <c r="B516" s="3" t="s">
        <v>724</v>
      </c>
      <c r="C516" s="3">
        <v>40</v>
      </c>
      <c r="E516" s="111">
        <v>-10</v>
      </c>
      <c r="G516" s="222" t="s">
        <v>187</v>
      </c>
    </row>
    <row r="517" spans="1:8" ht="16" thickBot="1" x14ac:dyDescent="0.4">
      <c r="B517" s="3" t="s">
        <v>1272</v>
      </c>
      <c r="C517" s="3">
        <v>66</v>
      </c>
      <c r="E517" s="111">
        <v>-10</v>
      </c>
      <c r="G517" s="222" t="s">
        <v>187</v>
      </c>
    </row>
    <row r="518" spans="1:8" ht="16" thickBot="1" x14ac:dyDescent="0.4">
      <c r="B518" s="118" t="s">
        <v>363</v>
      </c>
      <c r="C518" s="115">
        <v>66</v>
      </c>
      <c r="D518" s="115"/>
      <c r="E518" s="131">
        <v>-10</v>
      </c>
      <c r="F518" s="114" t="s">
        <v>38</v>
      </c>
      <c r="G518" s="223" t="s">
        <v>284</v>
      </c>
      <c r="H518" s="199">
        <v>71</v>
      </c>
    </row>
    <row r="519" spans="1:8" x14ac:dyDescent="0.35">
      <c r="G519" s="222"/>
    </row>
    <row r="520" spans="1:8" x14ac:dyDescent="0.35">
      <c r="A520" s="9" t="s">
        <v>1407</v>
      </c>
      <c r="B520" s="3" t="s">
        <v>1408</v>
      </c>
      <c r="C520" s="3">
        <v>50</v>
      </c>
      <c r="E520" s="111">
        <v>-10</v>
      </c>
      <c r="G520" s="222" t="s">
        <v>23</v>
      </c>
    </row>
    <row r="521" spans="1:8" x14ac:dyDescent="0.35">
      <c r="A521" s="9" t="s">
        <v>1406</v>
      </c>
      <c r="B521" s="3" t="s">
        <v>859</v>
      </c>
      <c r="C521" s="3">
        <v>60</v>
      </c>
      <c r="E521" s="111">
        <v>-10</v>
      </c>
      <c r="G521" s="222" t="s">
        <v>23</v>
      </c>
    </row>
    <row r="522" spans="1:8" x14ac:dyDescent="0.35">
      <c r="B522" s="3" t="s">
        <v>1382</v>
      </c>
      <c r="C522" s="3">
        <v>90</v>
      </c>
      <c r="E522" s="111">
        <v>-5</v>
      </c>
      <c r="G522" s="222" t="s">
        <v>221</v>
      </c>
    </row>
    <row r="523" spans="1:8" x14ac:dyDescent="0.35">
      <c r="B523" s="3" t="s">
        <v>1409</v>
      </c>
      <c r="C523" s="3">
        <v>90</v>
      </c>
      <c r="E523" s="111">
        <v>-5</v>
      </c>
      <c r="G523" s="222" t="s">
        <v>9</v>
      </c>
    </row>
    <row r="524" spans="1:8" x14ac:dyDescent="0.35">
      <c r="B524" s="3" t="s">
        <v>1410</v>
      </c>
      <c r="C524" s="3">
        <v>80</v>
      </c>
      <c r="E524" s="111">
        <v>-10</v>
      </c>
      <c r="G524" s="222" t="s">
        <v>34</v>
      </c>
    </row>
    <row r="525" spans="1:8" x14ac:dyDescent="0.35">
      <c r="B525" s="3" t="s">
        <v>586</v>
      </c>
      <c r="C525" s="3">
        <v>125</v>
      </c>
      <c r="E525" s="111">
        <f>-45-5</f>
        <v>-50</v>
      </c>
      <c r="G525" s="222" t="s">
        <v>23</v>
      </c>
    </row>
    <row r="526" spans="1:8" ht="16" thickBot="1" x14ac:dyDescent="0.4">
      <c r="G526" s="222"/>
    </row>
    <row r="527" spans="1:8" ht="16" thickBot="1" x14ac:dyDescent="0.4">
      <c r="A527" s="9" t="s">
        <v>1411</v>
      </c>
      <c r="B527" s="118" t="s">
        <v>272</v>
      </c>
      <c r="C527" s="115">
        <v>25</v>
      </c>
      <c r="D527" s="115"/>
      <c r="E527" s="131">
        <v>-10</v>
      </c>
      <c r="F527" s="114" t="s">
        <v>63</v>
      </c>
      <c r="G527" s="223" t="s">
        <v>154</v>
      </c>
      <c r="H527" s="199">
        <v>7.5</v>
      </c>
    </row>
    <row r="528" spans="1:8" ht="16" thickBot="1" x14ac:dyDescent="0.4">
      <c r="A528" s="9" t="s">
        <v>1412</v>
      </c>
      <c r="B528" s="118" t="s">
        <v>1413</v>
      </c>
      <c r="C528" s="115">
        <v>175</v>
      </c>
      <c r="D528" s="115"/>
      <c r="E528" s="131">
        <v>-10</v>
      </c>
      <c r="F528" s="114" t="s">
        <v>63</v>
      </c>
      <c r="G528" s="115" t="s">
        <v>284</v>
      </c>
      <c r="H528" s="199">
        <v>135</v>
      </c>
    </row>
    <row r="529" spans="1:10" ht="16" thickBot="1" x14ac:dyDescent="0.4">
      <c r="B529" s="193" t="s">
        <v>1943</v>
      </c>
      <c r="C529" s="197">
        <v>25</v>
      </c>
      <c r="D529" s="197"/>
      <c r="E529" s="195">
        <v>-10</v>
      </c>
      <c r="F529" s="114" t="s">
        <v>63</v>
      </c>
      <c r="G529" s="197" t="s">
        <v>154</v>
      </c>
      <c r="H529" s="224">
        <v>7.5</v>
      </c>
    </row>
    <row r="530" spans="1:10" x14ac:dyDescent="0.35">
      <c r="B530" s="3" t="s">
        <v>1414</v>
      </c>
      <c r="C530" s="3">
        <v>200</v>
      </c>
      <c r="E530" s="111">
        <v>-5</v>
      </c>
      <c r="G530" s="3" t="s">
        <v>23</v>
      </c>
    </row>
    <row r="531" spans="1:10" x14ac:dyDescent="0.35">
      <c r="B531" s="3" t="s">
        <v>985</v>
      </c>
      <c r="C531" s="3">
        <v>40</v>
      </c>
      <c r="E531" s="111">
        <v>-10</v>
      </c>
      <c r="G531" s="3" t="s">
        <v>23</v>
      </c>
    </row>
    <row r="532" spans="1:10" ht="16" thickBot="1" x14ac:dyDescent="0.4"/>
    <row r="533" spans="1:10" ht="16" thickBot="1" x14ac:dyDescent="0.4">
      <c r="A533" s="167" t="s">
        <v>1415</v>
      </c>
      <c r="B533" s="178" t="s">
        <v>818</v>
      </c>
      <c r="C533" s="151"/>
      <c r="D533" s="151" t="s">
        <v>18</v>
      </c>
      <c r="E533" s="179">
        <f>SUM(E484:E532)</f>
        <v>-450</v>
      </c>
      <c r="F533" s="154"/>
      <c r="G533" s="154" t="s">
        <v>19</v>
      </c>
      <c r="H533" s="180">
        <f>SUM(H484:H532)</f>
        <v>1750</v>
      </c>
      <c r="I533" s="178" t="s">
        <v>280</v>
      </c>
      <c r="J533" s="157">
        <f>SUM(H533,E533)</f>
        <v>1300</v>
      </c>
    </row>
    <row r="535" spans="1:10" x14ac:dyDescent="0.35">
      <c r="A535" s="9" t="s">
        <v>1416</v>
      </c>
      <c r="B535" s="3" t="s">
        <v>96</v>
      </c>
      <c r="C535" s="3">
        <v>12</v>
      </c>
      <c r="E535" s="111">
        <v>-10</v>
      </c>
      <c r="G535" s="3" t="s">
        <v>9</v>
      </c>
    </row>
    <row r="536" spans="1:10" ht="16" thickBot="1" x14ac:dyDescent="0.4">
      <c r="A536" s="9" t="s">
        <v>1417</v>
      </c>
      <c r="B536" s="3" t="s">
        <v>766</v>
      </c>
      <c r="C536" s="3">
        <v>20</v>
      </c>
      <c r="E536" s="111">
        <v>-10</v>
      </c>
      <c r="G536" s="3" t="s">
        <v>7</v>
      </c>
    </row>
    <row r="537" spans="1:10" ht="16" thickBot="1" x14ac:dyDescent="0.4">
      <c r="A537" s="9" t="s">
        <v>1418</v>
      </c>
      <c r="B537" s="119" t="s">
        <v>242</v>
      </c>
      <c r="C537" s="121">
        <v>33</v>
      </c>
      <c r="D537" s="121"/>
      <c r="E537" s="141">
        <v>-10</v>
      </c>
      <c r="F537" s="123" t="s">
        <v>2</v>
      </c>
      <c r="G537" s="121" t="s">
        <v>3</v>
      </c>
      <c r="H537" s="200">
        <v>340</v>
      </c>
    </row>
    <row r="539" spans="1:10" x14ac:dyDescent="0.35">
      <c r="A539" s="9" t="s">
        <v>1419</v>
      </c>
      <c r="B539" s="3" t="s">
        <v>1089</v>
      </c>
      <c r="C539" s="3">
        <v>20</v>
      </c>
      <c r="E539" s="111">
        <v>-10</v>
      </c>
      <c r="G539" s="3" t="s">
        <v>292</v>
      </c>
    </row>
    <row r="540" spans="1:10" x14ac:dyDescent="0.35">
      <c r="A540" s="9" t="s">
        <v>1420</v>
      </c>
      <c r="B540" s="3" t="s">
        <v>1421</v>
      </c>
      <c r="C540" s="3">
        <v>80</v>
      </c>
      <c r="E540" s="111">
        <v>-10</v>
      </c>
      <c r="G540" s="3" t="s">
        <v>45</v>
      </c>
    </row>
    <row r="541" spans="1:10" x14ac:dyDescent="0.35">
      <c r="B541" s="3" t="s">
        <v>1422</v>
      </c>
      <c r="C541" s="3">
        <v>80</v>
      </c>
      <c r="E541" s="111">
        <v>-10</v>
      </c>
      <c r="G541" s="3" t="s">
        <v>126</v>
      </c>
    </row>
    <row r="542" spans="1:10" ht="16" thickBot="1" x14ac:dyDescent="0.4">
      <c r="B542" s="3" t="s">
        <v>1423</v>
      </c>
      <c r="C542" s="3">
        <v>600</v>
      </c>
      <c r="E542" s="111">
        <v>-4</v>
      </c>
      <c r="G542" s="3" t="s">
        <v>23</v>
      </c>
    </row>
    <row r="543" spans="1:10" ht="16" thickBot="1" x14ac:dyDescent="0.4">
      <c r="A543" s="209" t="s">
        <v>1102</v>
      </c>
      <c r="B543" s="119" t="s">
        <v>1421</v>
      </c>
      <c r="C543" s="121">
        <v>9</v>
      </c>
      <c r="D543" s="121"/>
      <c r="E543" s="141">
        <v>-10</v>
      </c>
      <c r="F543" s="123" t="s">
        <v>2</v>
      </c>
      <c r="G543" s="121" t="s">
        <v>45</v>
      </c>
      <c r="H543" s="200">
        <v>100</v>
      </c>
    </row>
    <row r="544" spans="1:10" x14ac:dyDescent="0.35">
      <c r="A544" s="101" t="s">
        <v>988</v>
      </c>
      <c r="B544" s="3" t="s">
        <v>1424</v>
      </c>
      <c r="C544" s="3">
        <v>66</v>
      </c>
      <c r="E544" s="111">
        <v>-10</v>
      </c>
      <c r="G544" s="3" t="s">
        <v>27</v>
      </c>
    </row>
    <row r="546" spans="1:8" x14ac:dyDescent="0.35">
      <c r="A546" s="9" t="s">
        <v>1092</v>
      </c>
      <c r="B546" s="3" t="s">
        <v>1425</v>
      </c>
      <c r="E546" s="111">
        <v>-10</v>
      </c>
      <c r="G546" s="3" t="s">
        <v>39</v>
      </c>
    </row>
    <row r="547" spans="1:8" x14ac:dyDescent="0.35">
      <c r="A547" s="9" t="s">
        <v>1426</v>
      </c>
    </row>
    <row r="549" spans="1:8" x14ac:dyDescent="0.35">
      <c r="A549" s="9" t="s">
        <v>1427</v>
      </c>
      <c r="B549" s="3" t="s">
        <v>1428</v>
      </c>
      <c r="C549" s="3">
        <v>7</v>
      </c>
      <c r="E549" s="111">
        <v>-10</v>
      </c>
    </row>
    <row r="550" spans="1:8" ht="16" thickBot="1" x14ac:dyDescent="0.4">
      <c r="A550" s="9" t="s">
        <v>1429</v>
      </c>
      <c r="B550" s="3" t="s">
        <v>1430</v>
      </c>
      <c r="C550" s="3">
        <v>8</v>
      </c>
      <c r="E550" s="111">
        <v>-10</v>
      </c>
    </row>
    <row r="551" spans="1:8" ht="16" thickBot="1" x14ac:dyDescent="0.4">
      <c r="A551" s="101" t="s">
        <v>1431</v>
      </c>
      <c r="B551" s="119" t="s">
        <v>1432</v>
      </c>
      <c r="C551" s="121">
        <v>2</v>
      </c>
      <c r="D551" s="121"/>
      <c r="E551" s="141">
        <v>-10</v>
      </c>
      <c r="F551" s="123" t="s">
        <v>164</v>
      </c>
      <c r="G551" s="121"/>
      <c r="H551" s="200">
        <v>30</v>
      </c>
    </row>
    <row r="553" spans="1:8" x14ac:dyDescent="0.35">
      <c r="A553" s="9" t="s">
        <v>1433</v>
      </c>
      <c r="B553" s="3" t="s">
        <v>1434</v>
      </c>
      <c r="C553" s="3">
        <v>28</v>
      </c>
      <c r="E553" s="111">
        <v>-10</v>
      </c>
      <c r="G553" s="3" t="s">
        <v>814</v>
      </c>
    </row>
    <row r="554" spans="1:8" ht="16" thickBot="1" x14ac:dyDescent="0.4">
      <c r="A554" s="9" t="s">
        <v>1435</v>
      </c>
      <c r="B554" s="3" t="s">
        <v>796</v>
      </c>
      <c r="C554" s="3">
        <v>70</v>
      </c>
      <c r="E554" s="111">
        <v>-10</v>
      </c>
      <c r="G554" s="3" t="s">
        <v>317</v>
      </c>
    </row>
    <row r="555" spans="1:8" ht="16" thickBot="1" x14ac:dyDescent="0.4">
      <c r="B555" s="118" t="s">
        <v>1282</v>
      </c>
      <c r="C555" s="115">
        <v>35</v>
      </c>
      <c r="D555" s="115"/>
      <c r="E555" s="131">
        <v>-10</v>
      </c>
      <c r="F555" s="114" t="s">
        <v>38</v>
      </c>
      <c r="G555" s="115" t="s">
        <v>48</v>
      </c>
      <c r="H555" s="199">
        <v>40</v>
      </c>
    </row>
    <row r="556" spans="1:8" x14ac:dyDescent="0.35">
      <c r="B556" s="3" t="s">
        <v>1436</v>
      </c>
      <c r="C556" s="3">
        <v>80</v>
      </c>
      <c r="E556" s="111">
        <v>-5</v>
      </c>
      <c r="G556" s="3" t="s">
        <v>358</v>
      </c>
    </row>
    <row r="557" spans="1:8" x14ac:dyDescent="0.35">
      <c r="B557" s="3" t="s">
        <v>1437</v>
      </c>
      <c r="C557" s="3">
        <v>80</v>
      </c>
      <c r="E557" s="111">
        <v>-5</v>
      </c>
      <c r="G557" s="3" t="s">
        <v>404</v>
      </c>
    </row>
    <row r="559" spans="1:8" x14ac:dyDescent="0.35">
      <c r="A559" s="9" t="s">
        <v>1438</v>
      </c>
      <c r="B559" s="3" t="s">
        <v>1423</v>
      </c>
      <c r="C559" s="3">
        <v>225</v>
      </c>
      <c r="E559" s="111">
        <v>-4</v>
      </c>
      <c r="G559" s="3" t="s">
        <v>187</v>
      </c>
    </row>
    <row r="560" spans="1:8" x14ac:dyDescent="0.35">
      <c r="A560" s="9" t="s">
        <v>1435</v>
      </c>
      <c r="B560" s="3" t="s">
        <v>1439</v>
      </c>
      <c r="C560" s="3">
        <v>750</v>
      </c>
      <c r="E560" s="111">
        <v>-4</v>
      </c>
      <c r="G560" s="3" t="s">
        <v>23</v>
      </c>
    </row>
    <row r="562" spans="1:10" ht="16" thickBot="1" x14ac:dyDescent="0.4"/>
    <row r="563" spans="1:10" ht="16" thickBot="1" x14ac:dyDescent="0.4">
      <c r="A563" s="167" t="s">
        <v>1440</v>
      </c>
      <c r="B563" s="178" t="s">
        <v>123</v>
      </c>
      <c r="C563" s="151"/>
      <c r="D563" s="151" t="s">
        <v>18</v>
      </c>
      <c r="E563" s="179">
        <f>SUM(E535:E560)</f>
        <v>-172</v>
      </c>
      <c r="F563" s="154"/>
      <c r="G563" s="154" t="s">
        <v>19</v>
      </c>
      <c r="H563" s="180">
        <f>SUM(H535:H561)</f>
        <v>510</v>
      </c>
      <c r="I563" s="178" t="s">
        <v>280</v>
      </c>
      <c r="J563" s="157">
        <f>SUM(H563,E563)</f>
        <v>338</v>
      </c>
    </row>
    <row r="564" spans="1:10" s="29" customFormat="1" x14ac:dyDescent="0.35">
      <c r="A564" s="225"/>
      <c r="B564" s="7"/>
      <c r="C564" s="127"/>
      <c r="D564" s="127"/>
      <c r="E564" s="128"/>
      <c r="F564" s="6"/>
      <c r="G564" s="6"/>
      <c r="H564" s="129"/>
      <c r="I564" s="7"/>
      <c r="J564" s="219"/>
    </row>
    <row r="565" spans="1:10" s="29" customFormat="1" x14ac:dyDescent="0.35">
      <c r="A565" s="225"/>
      <c r="B565" s="7"/>
      <c r="C565" s="127"/>
      <c r="D565" s="127"/>
      <c r="E565" s="128"/>
      <c r="F565" s="6"/>
      <c r="G565" s="6"/>
      <c r="H565" s="129"/>
      <c r="I565" s="7"/>
      <c r="J565" s="219"/>
    </row>
    <row r="566" spans="1:10" ht="16" thickBot="1" x14ac:dyDescent="0.4"/>
    <row r="567" spans="1:10" ht="16" thickBot="1" x14ac:dyDescent="0.4">
      <c r="A567" s="168" t="s">
        <v>1441</v>
      </c>
      <c r="B567" s="94" t="s">
        <v>1442</v>
      </c>
      <c r="C567" s="226"/>
      <c r="D567" s="151" t="s">
        <v>18</v>
      </c>
      <c r="E567" s="179">
        <f>SUM(E563,E533,E482,E436,E395,E348,E303,E243,E197,E156,E99,E41)</f>
        <v>-3726</v>
      </c>
      <c r="F567" s="153"/>
      <c r="G567" s="227" t="s">
        <v>19</v>
      </c>
      <c r="H567" s="155">
        <f>SUM(H563,H533,H482,H436,H395,H348,H303,H243,H197,H156,H99,H41)</f>
        <v>7139.56</v>
      </c>
      <c r="I567" s="156" t="s">
        <v>280</v>
      </c>
      <c r="J567" s="157">
        <f>SUM(J563,H567,E567)</f>
        <v>3751.5600000000004</v>
      </c>
    </row>
    <row r="568" spans="1:10" x14ac:dyDescent="0.35">
      <c r="A568" s="228"/>
      <c r="B568" s="229"/>
      <c r="C568" s="229"/>
      <c r="D568" s="229"/>
      <c r="E568" s="230"/>
      <c r="F568" s="231"/>
      <c r="G568" s="229"/>
      <c r="H568" s="232"/>
      <c r="I568" s="229"/>
      <c r="J568" s="229"/>
    </row>
    <row r="569" spans="1:10" x14ac:dyDescent="0.35">
      <c r="A569" s="228"/>
      <c r="B569" s="229"/>
      <c r="C569" s="229"/>
      <c r="D569" s="229"/>
      <c r="E569" s="230"/>
      <c r="F569" s="231"/>
      <c r="G569" s="229"/>
      <c r="H569" s="232"/>
      <c r="I569" s="229"/>
      <c r="J569" s="229"/>
    </row>
    <row r="570" spans="1:10" x14ac:dyDescent="0.35">
      <c r="A570" s="228"/>
      <c r="B570" s="229"/>
      <c r="C570" s="229"/>
      <c r="D570" s="229"/>
      <c r="E570" s="230"/>
      <c r="F570" s="231"/>
      <c r="G570" s="229"/>
      <c r="H570" s="232"/>
      <c r="I570" s="229"/>
      <c r="J570" s="22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0"/>
  <sheetViews>
    <sheetView topLeftCell="A182" zoomScale="115" zoomScaleNormal="115" workbookViewId="0">
      <selection activeCell="A182" sqref="A182"/>
    </sheetView>
  </sheetViews>
  <sheetFormatPr defaultColWidth="8.90625" defaultRowHeight="15.5" x14ac:dyDescent="0.35"/>
  <cols>
    <col min="1" max="1" width="29.90625" style="9" bestFit="1" customWidth="1"/>
    <col min="2" max="2" width="24.6328125" style="3" bestFit="1" customWidth="1"/>
    <col min="3" max="3" width="9.08984375" style="104"/>
    <col min="4" max="4" width="8.90625" style="3"/>
    <col min="5" max="5" width="14.54296875" style="42" customWidth="1"/>
    <col min="6" max="6" width="17.90625" style="104" bestFit="1" customWidth="1"/>
    <col min="7" max="7" width="16.36328125" style="3" customWidth="1"/>
    <col min="8" max="8" width="16" style="110" customWidth="1"/>
    <col min="9" max="9" width="10.36328125" style="3" bestFit="1" customWidth="1"/>
    <col min="10" max="10" width="15.54296875" style="3" bestFit="1" customWidth="1"/>
    <col min="11" max="16384" width="8.90625" style="3"/>
  </cols>
  <sheetData>
    <row r="1" spans="1:9" ht="16" thickBot="1" x14ac:dyDescent="0.4">
      <c r="A1" s="125" t="s">
        <v>1443</v>
      </c>
    </row>
    <row r="2" spans="1:9" x14ac:dyDescent="0.35">
      <c r="A2" s="363"/>
      <c r="B2" s="364" t="s">
        <v>1444</v>
      </c>
      <c r="C2" s="365" t="s">
        <v>1445</v>
      </c>
      <c r="D2" s="364"/>
      <c r="E2" s="366" t="s">
        <v>1446</v>
      </c>
      <c r="F2" s="365" t="s">
        <v>1447</v>
      </c>
      <c r="G2" s="365" t="s">
        <v>1448</v>
      </c>
      <c r="H2" s="367" t="s">
        <v>1449</v>
      </c>
    </row>
    <row r="4" spans="1:9" x14ac:dyDescent="0.35">
      <c r="A4" s="9" t="s">
        <v>1118</v>
      </c>
      <c r="B4" s="139" t="s">
        <v>1450</v>
      </c>
      <c r="C4" s="368" t="s">
        <v>312</v>
      </c>
      <c r="D4" s="174"/>
      <c r="E4" s="221">
        <v>-10</v>
      </c>
      <c r="F4" s="176"/>
      <c r="G4" s="139" t="s">
        <v>154</v>
      </c>
      <c r="H4" s="369"/>
    </row>
    <row r="5" spans="1:9" x14ac:dyDescent="0.35">
      <c r="A5" s="9" t="s">
        <v>1451</v>
      </c>
      <c r="B5" s="139" t="s">
        <v>1222</v>
      </c>
      <c r="C5" s="368" t="s">
        <v>249</v>
      </c>
      <c r="D5" s="174"/>
      <c r="E5" s="221">
        <v>-10</v>
      </c>
      <c r="F5" s="176"/>
      <c r="G5" s="139" t="s">
        <v>814</v>
      </c>
      <c r="H5" s="369"/>
    </row>
    <row r="6" spans="1:9" x14ac:dyDescent="0.35">
      <c r="B6" s="139" t="s">
        <v>866</v>
      </c>
      <c r="C6" s="368" t="s">
        <v>302</v>
      </c>
      <c r="D6" s="174"/>
      <c r="E6" s="221">
        <v>-5</v>
      </c>
      <c r="F6" s="176"/>
      <c r="G6" s="139" t="s">
        <v>11</v>
      </c>
      <c r="H6" s="369"/>
    </row>
    <row r="7" spans="1:9" x14ac:dyDescent="0.35">
      <c r="B7" s="139" t="s">
        <v>1452</v>
      </c>
      <c r="C7" s="368" t="s">
        <v>302</v>
      </c>
      <c r="D7" s="174"/>
      <c r="E7" s="221">
        <v>-5</v>
      </c>
      <c r="F7" s="176"/>
      <c r="G7" s="139" t="s">
        <v>11</v>
      </c>
      <c r="H7" s="369"/>
    </row>
    <row r="8" spans="1:9" x14ac:dyDescent="0.35">
      <c r="B8" s="139" t="s">
        <v>1402</v>
      </c>
      <c r="C8" s="368" t="s">
        <v>319</v>
      </c>
      <c r="D8" s="174"/>
      <c r="E8" s="221">
        <v>-5</v>
      </c>
      <c r="F8" s="176"/>
      <c r="G8" s="139" t="s">
        <v>78</v>
      </c>
      <c r="H8" s="369"/>
    </row>
    <row r="9" spans="1:9" x14ac:dyDescent="0.35">
      <c r="B9" s="5"/>
      <c r="C9" s="349"/>
      <c r="D9" s="5"/>
      <c r="E9" s="348"/>
      <c r="F9" s="349"/>
      <c r="G9" s="5"/>
      <c r="H9" s="350"/>
    </row>
    <row r="10" spans="1:9" x14ac:dyDescent="0.35">
      <c r="A10" s="291" t="s">
        <v>1453</v>
      </c>
      <c r="B10" s="139" t="s">
        <v>1454</v>
      </c>
      <c r="C10" s="104">
        <v>250</v>
      </c>
      <c r="E10" s="221">
        <v>-5</v>
      </c>
      <c r="G10" s="139" t="s">
        <v>23</v>
      </c>
    </row>
    <row r="11" spans="1:9" x14ac:dyDescent="0.35">
      <c r="A11" s="291" t="s">
        <v>1455</v>
      </c>
      <c r="B11" s="139" t="s">
        <v>1456</v>
      </c>
      <c r="C11" s="104">
        <v>175</v>
      </c>
      <c r="E11" s="221">
        <v>-5</v>
      </c>
      <c r="G11" s="139" t="s">
        <v>71</v>
      </c>
    </row>
    <row r="12" spans="1:9" x14ac:dyDescent="0.35">
      <c r="B12" s="139" t="s">
        <v>733</v>
      </c>
      <c r="C12" s="104">
        <v>66</v>
      </c>
      <c r="E12" s="221">
        <v>-10</v>
      </c>
      <c r="G12" s="139" t="s">
        <v>60</v>
      </c>
    </row>
    <row r="13" spans="1:9" x14ac:dyDescent="0.35">
      <c r="B13" s="139" t="s">
        <v>1457</v>
      </c>
      <c r="C13" s="104">
        <v>25</v>
      </c>
      <c r="E13" s="221">
        <v>-10</v>
      </c>
      <c r="G13" s="3" t="s">
        <v>23</v>
      </c>
    </row>
    <row r="15" spans="1:9" x14ac:dyDescent="0.35">
      <c r="A15" s="9" t="s">
        <v>1458</v>
      </c>
      <c r="B15" s="139" t="s">
        <v>1459</v>
      </c>
      <c r="C15" s="104">
        <v>125</v>
      </c>
      <c r="E15" s="221">
        <v>-5</v>
      </c>
      <c r="G15" s="3" t="s">
        <v>964</v>
      </c>
    </row>
    <row r="16" spans="1:9" x14ac:dyDescent="0.35">
      <c r="A16" s="291" t="s">
        <v>1455</v>
      </c>
      <c r="B16" s="139" t="s">
        <v>362</v>
      </c>
      <c r="C16" s="176">
        <v>80</v>
      </c>
      <c r="D16" s="139"/>
      <c r="E16" s="221">
        <v>-10</v>
      </c>
      <c r="F16" s="176"/>
      <c r="G16" s="139" t="s">
        <v>328</v>
      </c>
      <c r="H16" s="369"/>
      <c r="I16" s="139"/>
    </row>
    <row r="17" spans="1:10" x14ac:dyDescent="0.35">
      <c r="B17" s="139" t="s">
        <v>1409</v>
      </c>
      <c r="C17" s="104">
        <v>60</v>
      </c>
      <c r="E17" s="221">
        <v>-10</v>
      </c>
      <c r="G17" s="3" t="s">
        <v>964</v>
      </c>
    </row>
    <row r="18" spans="1:10" ht="16" thickBot="1" x14ac:dyDescent="0.4">
      <c r="B18" s="139" t="s">
        <v>1363</v>
      </c>
      <c r="C18" s="104">
        <v>80</v>
      </c>
      <c r="E18" s="221">
        <v>-5</v>
      </c>
      <c r="G18" s="3" t="s">
        <v>964</v>
      </c>
    </row>
    <row r="19" spans="1:10" ht="16" thickBot="1" x14ac:dyDescent="0.4">
      <c r="B19" s="118" t="s">
        <v>96</v>
      </c>
      <c r="C19" s="114">
        <v>12</v>
      </c>
      <c r="D19" s="115"/>
      <c r="E19" s="116">
        <v>-10</v>
      </c>
      <c r="F19" s="114" t="s">
        <v>38</v>
      </c>
      <c r="G19" s="115" t="s">
        <v>48</v>
      </c>
      <c r="H19" s="117">
        <v>17</v>
      </c>
    </row>
    <row r="21" spans="1:10" x14ac:dyDescent="0.35">
      <c r="A21" s="9" t="s">
        <v>1460</v>
      </c>
      <c r="B21" s="139" t="s">
        <v>337</v>
      </c>
      <c r="C21" s="104">
        <v>66</v>
      </c>
      <c r="E21" s="221">
        <v>-10</v>
      </c>
      <c r="G21" s="3" t="s">
        <v>23</v>
      </c>
    </row>
    <row r="22" spans="1:10" x14ac:dyDescent="0.35">
      <c r="A22" s="9" t="s">
        <v>1461</v>
      </c>
      <c r="B22" s="139" t="s">
        <v>560</v>
      </c>
      <c r="C22" s="104">
        <v>100</v>
      </c>
      <c r="E22" s="42">
        <v>-5</v>
      </c>
      <c r="G22" s="3" t="s">
        <v>157</v>
      </c>
      <c r="J22" s="111"/>
    </row>
    <row r="23" spans="1:10" x14ac:dyDescent="0.35">
      <c r="B23" s="139" t="s">
        <v>363</v>
      </c>
      <c r="C23" s="104">
        <v>28</v>
      </c>
      <c r="E23" s="42">
        <v>-10</v>
      </c>
      <c r="G23" s="3" t="s">
        <v>616</v>
      </c>
    </row>
    <row r="24" spans="1:10" x14ac:dyDescent="0.35">
      <c r="B24" s="139" t="s">
        <v>1462</v>
      </c>
      <c r="C24" s="104">
        <v>125</v>
      </c>
      <c r="E24" s="42">
        <v>-5</v>
      </c>
      <c r="G24" s="3" t="s">
        <v>294</v>
      </c>
    </row>
    <row r="25" spans="1:10" x14ac:dyDescent="0.35">
      <c r="B25" s="139" t="s">
        <v>61</v>
      </c>
      <c r="C25" s="104">
        <v>90</v>
      </c>
      <c r="E25" s="42">
        <v>-10</v>
      </c>
      <c r="G25" s="3" t="s">
        <v>23</v>
      </c>
    </row>
    <row r="27" spans="1:10" x14ac:dyDescent="0.35">
      <c r="A27" s="9" t="s">
        <v>1463</v>
      </c>
      <c r="B27" s="139" t="s">
        <v>698</v>
      </c>
      <c r="C27" s="104">
        <v>66</v>
      </c>
      <c r="E27" s="42">
        <v>-10</v>
      </c>
      <c r="G27" s="3" t="s">
        <v>11</v>
      </c>
    </row>
    <row r="28" spans="1:10" ht="16" thickBot="1" x14ac:dyDescent="0.4">
      <c r="A28" s="9" t="s">
        <v>1461</v>
      </c>
      <c r="B28" s="139" t="s">
        <v>1001</v>
      </c>
      <c r="C28" s="104">
        <v>30</v>
      </c>
      <c r="E28" s="42">
        <v>-10</v>
      </c>
      <c r="G28" s="3" t="s">
        <v>23</v>
      </c>
    </row>
    <row r="29" spans="1:10" ht="16" thickBot="1" x14ac:dyDescent="0.4">
      <c r="B29" s="118" t="s">
        <v>1464</v>
      </c>
      <c r="C29" s="114">
        <v>35</v>
      </c>
      <c r="D29" s="115"/>
      <c r="E29" s="116">
        <v>-10</v>
      </c>
      <c r="F29" s="114" t="s">
        <v>38</v>
      </c>
      <c r="G29" s="115" t="s">
        <v>48</v>
      </c>
      <c r="H29" s="117">
        <v>76.819999999999993</v>
      </c>
    </row>
    <row r="30" spans="1:10" x14ac:dyDescent="0.35">
      <c r="B30" s="139" t="s">
        <v>1071</v>
      </c>
      <c r="C30" s="104">
        <v>55</v>
      </c>
      <c r="E30" s="42">
        <v>-10</v>
      </c>
      <c r="G30" s="3" t="s">
        <v>411</v>
      </c>
    </row>
    <row r="31" spans="1:10" ht="16" thickBot="1" x14ac:dyDescent="0.4">
      <c r="B31" s="139" t="s">
        <v>1465</v>
      </c>
      <c r="C31" s="104">
        <v>80</v>
      </c>
      <c r="E31" s="42">
        <v>-5</v>
      </c>
      <c r="G31" s="3" t="s">
        <v>411</v>
      </c>
    </row>
    <row r="32" spans="1:10" ht="16" thickBot="1" x14ac:dyDescent="0.4">
      <c r="A32" s="101" t="s">
        <v>988</v>
      </c>
      <c r="B32" s="119" t="s">
        <v>1464</v>
      </c>
      <c r="C32" s="123">
        <v>30</v>
      </c>
      <c r="D32" s="121"/>
      <c r="E32" s="122">
        <v>-10</v>
      </c>
      <c r="F32" s="123" t="s">
        <v>164</v>
      </c>
      <c r="G32" s="121" t="s">
        <v>48</v>
      </c>
      <c r="H32" s="124">
        <v>35</v>
      </c>
    </row>
    <row r="34" spans="1:8" x14ac:dyDescent="0.35">
      <c r="A34" s="9" t="s">
        <v>1466</v>
      </c>
      <c r="B34" s="3" t="s">
        <v>551</v>
      </c>
      <c r="C34" s="104">
        <v>80</v>
      </c>
      <c r="E34" s="42">
        <v>-5</v>
      </c>
      <c r="G34" s="3" t="s">
        <v>23</v>
      </c>
    </row>
    <row r="35" spans="1:8" x14ac:dyDescent="0.35">
      <c r="A35" s="9" t="s">
        <v>1467</v>
      </c>
      <c r="B35" s="3" t="s">
        <v>1468</v>
      </c>
      <c r="C35" s="104">
        <v>80</v>
      </c>
      <c r="E35" s="42">
        <v>-5</v>
      </c>
      <c r="G35" s="3" t="s">
        <v>685</v>
      </c>
    </row>
    <row r="36" spans="1:8" x14ac:dyDescent="0.35">
      <c r="B36" s="3" t="s">
        <v>750</v>
      </c>
      <c r="C36" s="104">
        <v>40</v>
      </c>
      <c r="E36" s="42">
        <v>10</v>
      </c>
      <c r="G36" s="3" t="s">
        <v>545</v>
      </c>
    </row>
    <row r="37" spans="1:8" x14ac:dyDescent="0.35">
      <c r="B37" s="3" t="s">
        <v>1205</v>
      </c>
      <c r="C37" s="104">
        <v>100</v>
      </c>
      <c r="E37" s="42">
        <v>-5</v>
      </c>
      <c r="G37" s="3" t="s">
        <v>537</v>
      </c>
    </row>
    <row r="38" spans="1:8" x14ac:dyDescent="0.35">
      <c r="B38" s="3" t="s">
        <v>1469</v>
      </c>
      <c r="C38" s="104">
        <v>125</v>
      </c>
      <c r="E38" s="42">
        <v>-5</v>
      </c>
      <c r="G38" s="3" t="s">
        <v>71</v>
      </c>
    </row>
    <row r="39" spans="1:8" x14ac:dyDescent="0.35">
      <c r="A39" s="101" t="s">
        <v>1143</v>
      </c>
      <c r="B39" s="3" t="s">
        <v>1469</v>
      </c>
      <c r="C39" s="104">
        <v>5</v>
      </c>
      <c r="E39" s="42">
        <v>-5</v>
      </c>
      <c r="G39" s="3" t="s">
        <v>71</v>
      </c>
    </row>
    <row r="40" spans="1:8" x14ac:dyDescent="0.35">
      <c r="A40" s="101" t="s">
        <v>1102</v>
      </c>
      <c r="B40" s="3" t="s">
        <v>1469</v>
      </c>
      <c r="C40" s="104">
        <v>11</v>
      </c>
      <c r="E40" s="42">
        <v>-5</v>
      </c>
      <c r="G40" s="3" t="s">
        <v>71</v>
      </c>
    </row>
    <row r="42" spans="1:8" x14ac:dyDescent="0.35">
      <c r="A42" s="9" t="s">
        <v>773</v>
      </c>
      <c r="B42" s="3" t="s">
        <v>723</v>
      </c>
      <c r="C42" s="104">
        <v>55</v>
      </c>
      <c r="E42" s="42">
        <v>-10</v>
      </c>
      <c r="G42" s="3" t="s">
        <v>23</v>
      </c>
    </row>
    <row r="43" spans="1:8" x14ac:dyDescent="0.35">
      <c r="A43" s="9" t="s">
        <v>1467</v>
      </c>
      <c r="B43" s="3" t="s">
        <v>724</v>
      </c>
      <c r="C43" s="104">
        <v>40</v>
      </c>
      <c r="E43" s="42">
        <v>-10</v>
      </c>
      <c r="G43" s="3" t="s">
        <v>201</v>
      </c>
    </row>
    <row r="44" spans="1:8" x14ac:dyDescent="0.35">
      <c r="B44" s="139" t="s">
        <v>1175</v>
      </c>
      <c r="C44" s="176">
        <v>28</v>
      </c>
      <c r="D44" s="139"/>
      <c r="E44" s="221">
        <v>-10</v>
      </c>
      <c r="F44" s="176"/>
      <c r="G44" s="139" t="s">
        <v>43</v>
      </c>
      <c r="H44" s="369"/>
    </row>
    <row r="45" spans="1:8" x14ac:dyDescent="0.35">
      <c r="B45" s="3" t="s">
        <v>1297</v>
      </c>
      <c r="C45" s="104">
        <v>125</v>
      </c>
      <c r="E45" s="42">
        <v>-5</v>
      </c>
      <c r="G45" s="3" t="s">
        <v>23</v>
      </c>
    </row>
    <row r="46" spans="1:8" ht="16" thickBot="1" x14ac:dyDescent="0.4"/>
    <row r="47" spans="1:8" ht="16" thickBot="1" x14ac:dyDescent="0.4">
      <c r="A47" s="9" t="s">
        <v>1470</v>
      </c>
      <c r="B47" s="119" t="s">
        <v>96</v>
      </c>
      <c r="C47" s="123">
        <v>14</v>
      </c>
      <c r="D47" s="121"/>
      <c r="E47" s="122">
        <v>-10</v>
      </c>
      <c r="F47" s="123" t="s">
        <v>1112</v>
      </c>
      <c r="G47" s="121" t="s">
        <v>104</v>
      </c>
      <c r="H47" s="124">
        <v>94</v>
      </c>
    </row>
    <row r="48" spans="1:8" ht="16" thickBot="1" x14ac:dyDescent="0.4">
      <c r="A48" s="9" t="s">
        <v>1471</v>
      </c>
      <c r="B48" s="118" t="s">
        <v>374</v>
      </c>
      <c r="C48" s="114">
        <v>30</v>
      </c>
      <c r="D48" s="115"/>
      <c r="E48" s="116">
        <v>-10</v>
      </c>
      <c r="F48" s="114" t="s">
        <v>38</v>
      </c>
      <c r="G48" s="115" t="s">
        <v>48</v>
      </c>
      <c r="H48" s="117">
        <v>30</v>
      </c>
    </row>
    <row r="49" spans="1:11" ht="16" thickBot="1" x14ac:dyDescent="0.4">
      <c r="B49" s="139" t="s">
        <v>801</v>
      </c>
      <c r="C49" s="104">
        <v>90</v>
      </c>
      <c r="E49" s="42">
        <v>-5</v>
      </c>
      <c r="G49" s="3" t="s">
        <v>92</v>
      </c>
    </row>
    <row r="50" spans="1:11" ht="16" thickBot="1" x14ac:dyDescent="0.4">
      <c r="B50" s="118" t="s">
        <v>831</v>
      </c>
      <c r="C50" s="114">
        <v>30</v>
      </c>
      <c r="D50" s="115"/>
      <c r="E50" s="116">
        <v>-10</v>
      </c>
      <c r="F50" s="114" t="s">
        <v>38</v>
      </c>
      <c r="G50" s="115" t="s">
        <v>73</v>
      </c>
      <c r="H50" s="117">
        <v>33</v>
      </c>
    </row>
    <row r="51" spans="1:11" ht="16" thickBot="1" x14ac:dyDescent="0.4">
      <c r="B51" s="139" t="s">
        <v>1472</v>
      </c>
      <c r="C51" s="104">
        <v>33</v>
      </c>
      <c r="E51" s="42">
        <v>-10</v>
      </c>
      <c r="G51" s="3" t="s">
        <v>15</v>
      </c>
    </row>
    <row r="52" spans="1:11" ht="16" thickBot="1" x14ac:dyDescent="0.4">
      <c r="A52" s="101" t="s">
        <v>1102</v>
      </c>
      <c r="B52" s="119" t="s">
        <v>96</v>
      </c>
      <c r="C52" s="123" t="s">
        <v>1473</v>
      </c>
      <c r="D52" s="121"/>
      <c r="E52" s="122">
        <v>-10</v>
      </c>
      <c r="F52" s="123" t="s">
        <v>164</v>
      </c>
      <c r="G52" s="121" t="s">
        <v>3</v>
      </c>
      <c r="H52" s="124">
        <v>45</v>
      </c>
    </row>
    <row r="53" spans="1:11" ht="16" thickBot="1" x14ac:dyDescent="0.4"/>
    <row r="54" spans="1:11" ht="16" thickBot="1" x14ac:dyDescent="0.4">
      <c r="A54" s="9" t="s">
        <v>1474</v>
      </c>
      <c r="B54" s="118" t="s">
        <v>1462</v>
      </c>
      <c r="C54" s="114">
        <v>66</v>
      </c>
      <c r="D54" s="115"/>
      <c r="E54" s="116">
        <v>-10</v>
      </c>
      <c r="F54" s="114" t="s">
        <v>63</v>
      </c>
      <c r="G54" s="115" t="s">
        <v>48</v>
      </c>
      <c r="H54" s="117">
        <v>71</v>
      </c>
    </row>
    <row r="55" spans="1:11" x14ac:dyDescent="0.35">
      <c r="A55" s="9" t="s">
        <v>1471</v>
      </c>
      <c r="B55" s="3" t="s">
        <v>52</v>
      </c>
      <c r="C55" s="104">
        <v>40</v>
      </c>
      <c r="E55" s="42">
        <v>-10</v>
      </c>
      <c r="G55" s="3" t="s">
        <v>78</v>
      </c>
    </row>
    <row r="56" spans="1:11" x14ac:dyDescent="0.35">
      <c r="B56" s="3" t="s">
        <v>1132</v>
      </c>
      <c r="C56" s="104">
        <v>50</v>
      </c>
      <c r="E56" s="42">
        <v>-10</v>
      </c>
      <c r="G56" s="3" t="s">
        <v>11</v>
      </c>
    </row>
    <row r="57" spans="1:11" x14ac:dyDescent="0.35">
      <c r="B57" s="3" t="s">
        <v>898</v>
      </c>
      <c r="C57" s="104">
        <v>28</v>
      </c>
      <c r="E57" s="42">
        <v>-10</v>
      </c>
      <c r="G57" s="3" t="s">
        <v>23</v>
      </c>
    </row>
    <row r="58" spans="1:11" x14ac:dyDescent="0.35">
      <c r="C58" s="176"/>
      <c r="D58" s="390"/>
      <c r="E58" s="391"/>
      <c r="F58" s="392"/>
      <c r="G58" s="390"/>
      <c r="H58" s="393"/>
    </row>
    <row r="59" spans="1:11" ht="16" thickBot="1" x14ac:dyDescent="0.4"/>
    <row r="60" spans="1:11" s="39" customFormat="1" ht="16" thickBot="1" x14ac:dyDescent="0.4">
      <c r="A60" s="148" t="s">
        <v>1475</v>
      </c>
      <c r="B60" s="149" t="s">
        <v>1476</v>
      </c>
      <c r="C60" s="150"/>
      <c r="D60" s="151" t="s">
        <v>18</v>
      </c>
      <c r="E60" s="152">
        <f>SUM(E4:E57)</f>
        <v>-350</v>
      </c>
      <c r="F60" s="153"/>
      <c r="G60" s="154" t="s">
        <v>19</v>
      </c>
      <c r="H60" s="155">
        <f>SUM(H4:H57)</f>
        <v>401.82</v>
      </c>
      <c r="I60" s="156" t="s">
        <v>20</v>
      </c>
      <c r="J60" s="157">
        <f>SUM(E60,H60)</f>
        <v>51.819999999999993</v>
      </c>
      <c r="K60" s="25"/>
    </row>
    <row r="62" spans="1:11" x14ac:dyDescent="0.35">
      <c r="A62" s="9" t="s">
        <v>1477</v>
      </c>
      <c r="B62" s="3" t="s">
        <v>315</v>
      </c>
      <c r="C62" s="104">
        <v>80</v>
      </c>
      <c r="E62" s="42">
        <v>-10</v>
      </c>
      <c r="G62" s="3" t="s">
        <v>23</v>
      </c>
    </row>
    <row r="63" spans="1:11" x14ac:dyDescent="0.35">
      <c r="A63" s="9" t="s">
        <v>1478</v>
      </c>
      <c r="B63" s="3" t="s">
        <v>1479</v>
      </c>
      <c r="C63" s="104">
        <v>100</v>
      </c>
      <c r="E63" s="42">
        <v>-5</v>
      </c>
      <c r="G63" s="3" t="s">
        <v>23</v>
      </c>
    </row>
    <row r="64" spans="1:11" x14ac:dyDescent="0.35">
      <c r="B64" s="3" t="s">
        <v>1480</v>
      </c>
      <c r="C64" s="104">
        <v>50</v>
      </c>
      <c r="E64" s="42">
        <v>-10</v>
      </c>
      <c r="G64" s="3" t="s">
        <v>263</v>
      </c>
    </row>
    <row r="65" spans="1:8" ht="16" thickBot="1" x14ac:dyDescent="0.4">
      <c r="B65" s="3" t="s">
        <v>362</v>
      </c>
      <c r="C65" s="104">
        <v>50</v>
      </c>
      <c r="E65" s="42">
        <v>-10</v>
      </c>
      <c r="G65" s="3" t="s">
        <v>23</v>
      </c>
    </row>
    <row r="66" spans="1:8" ht="16" thickBot="1" x14ac:dyDescent="0.4">
      <c r="B66" s="118" t="s">
        <v>72</v>
      </c>
      <c r="C66" s="114">
        <v>28</v>
      </c>
      <c r="D66" s="115"/>
      <c r="E66" s="116">
        <v>-10</v>
      </c>
      <c r="F66" s="114" t="s">
        <v>38</v>
      </c>
      <c r="G66" s="115" t="s">
        <v>48</v>
      </c>
      <c r="H66" s="117">
        <v>33</v>
      </c>
    </row>
    <row r="68" spans="1:8" x14ac:dyDescent="0.35">
      <c r="A68" s="9" t="s">
        <v>1481</v>
      </c>
      <c r="B68" s="3" t="s">
        <v>1482</v>
      </c>
      <c r="C68" s="104">
        <v>80</v>
      </c>
      <c r="E68" s="42">
        <v>-5</v>
      </c>
      <c r="G68" s="3" t="s">
        <v>7</v>
      </c>
    </row>
    <row r="69" spans="1:8" x14ac:dyDescent="0.35">
      <c r="A69" s="9" t="s">
        <v>1478</v>
      </c>
      <c r="B69" s="3" t="s">
        <v>594</v>
      </c>
      <c r="C69" s="104">
        <v>100</v>
      </c>
      <c r="E69" s="42">
        <v>-5</v>
      </c>
      <c r="G69" s="3" t="s">
        <v>555</v>
      </c>
    </row>
    <row r="70" spans="1:8" ht="16" thickBot="1" x14ac:dyDescent="0.4">
      <c r="B70" s="3" t="s">
        <v>1483</v>
      </c>
      <c r="C70" s="104">
        <v>28</v>
      </c>
      <c r="E70" s="42">
        <v>-10</v>
      </c>
      <c r="G70" s="3" t="s">
        <v>23</v>
      </c>
    </row>
    <row r="71" spans="1:8" ht="16" thickBot="1" x14ac:dyDescent="0.4">
      <c r="B71" s="118" t="s">
        <v>1484</v>
      </c>
      <c r="C71" s="114">
        <v>40</v>
      </c>
      <c r="D71" s="115"/>
      <c r="E71" s="116">
        <v>-10</v>
      </c>
      <c r="F71" s="114" t="s">
        <v>38</v>
      </c>
      <c r="G71" s="115" t="s">
        <v>48</v>
      </c>
      <c r="H71" s="117">
        <v>45</v>
      </c>
    </row>
    <row r="73" spans="1:8" x14ac:dyDescent="0.35">
      <c r="A73" s="9" t="s">
        <v>351</v>
      </c>
      <c r="B73" s="3" t="s">
        <v>374</v>
      </c>
      <c r="C73" s="104">
        <v>22</v>
      </c>
      <c r="E73" s="42">
        <v>-10</v>
      </c>
      <c r="G73" s="3" t="s">
        <v>23</v>
      </c>
    </row>
    <row r="74" spans="1:8" x14ac:dyDescent="0.35">
      <c r="A74" s="9" t="s">
        <v>1485</v>
      </c>
      <c r="B74" s="3" t="s">
        <v>57</v>
      </c>
      <c r="C74" s="104">
        <v>100</v>
      </c>
      <c r="E74" s="42">
        <v>-10</v>
      </c>
      <c r="G74" s="3" t="s">
        <v>76</v>
      </c>
    </row>
    <row r="75" spans="1:8" x14ac:dyDescent="0.35">
      <c r="B75" s="3" t="s">
        <v>1486</v>
      </c>
      <c r="C75" s="104">
        <v>66</v>
      </c>
      <c r="E75" s="42">
        <v>-10</v>
      </c>
      <c r="G75" s="3" t="s">
        <v>23</v>
      </c>
    </row>
    <row r="76" spans="1:8" x14ac:dyDescent="0.35">
      <c r="B76" s="3" t="s">
        <v>314</v>
      </c>
      <c r="C76" s="104">
        <v>40</v>
      </c>
      <c r="E76" s="42">
        <v>-10</v>
      </c>
      <c r="G76" s="3" t="s">
        <v>411</v>
      </c>
    </row>
    <row r="77" spans="1:8" x14ac:dyDescent="0.35">
      <c r="B77" s="3" t="s">
        <v>1402</v>
      </c>
      <c r="C77" s="104">
        <v>150</v>
      </c>
      <c r="E77" s="42">
        <v>-10</v>
      </c>
      <c r="G77" s="3" t="s">
        <v>1487</v>
      </c>
    </row>
    <row r="78" spans="1:8" x14ac:dyDescent="0.35">
      <c r="B78" s="3" t="s">
        <v>1210</v>
      </c>
      <c r="C78" s="104">
        <v>300</v>
      </c>
      <c r="E78" s="42">
        <v>-5</v>
      </c>
      <c r="G78" s="3" t="s">
        <v>23</v>
      </c>
    </row>
    <row r="79" spans="1:8" x14ac:dyDescent="0.35">
      <c r="A79" s="101" t="s">
        <v>1143</v>
      </c>
      <c r="B79" s="3" t="s">
        <v>1210</v>
      </c>
      <c r="C79" s="104">
        <v>10</v>
      </c>
      <c r="E79" s="42">
        <v>-5</v>
      </c>
      <c r="G79" s="3" t="s">
        <v>23</v>
      </c>
    </row>
    <row r="81" spans="1:8" x14ac:dyDescent="0.35">
      <c r="A81" s="9" t="s">
        <v>1488</v>
      </c>
      <c r="B81" s="3" t="s">
        <v>1289</v>
      </c>
      <c r="C81" s="104">
        <v>28</v>
      </c>
      <c r="E81" s="42">
        <v>-10</v>
      </c>
      <c r="G81" s="3" t="s">
        <v>23</v>
      </c>
    </row>
    <row r="82" spans="1:8" x14ac:dyDescent="0.35">
      <c r="A82" s="9" t="s">
        <v>1489</v>
      </c>
      <c r="B82" s="3" t="s">
        <v>1235</v>
      </c>
      <c r="C82" s="104">
        <v>60</v>
      </c>
      <c r="E82" s="42">
        <v>-10</v>
      </c>
      <c r="G82" s="3" t="s">
        <v>263</v>
      </c>
    </row>
    <row r="83" spans="1:8" x14ac:dyDescent="0.35">
      <c r="B83" s="3" t="s">
        <v>1203</v>
      </c>
      <c r="C83" s="104">
        <v>60</v>
      </c>
      <c r="E83" s="42">
        <v>-10</v>
      </c>
      <c r="G83" s="3" t="s">
        <v>255</v>
      </c>
    </row>
    <row r="84" spans="1:8" x14ac:dyDescent="0.35">
      <c r="B84" s="3" t="s">
        <v>1490</v>
      </c>
      <c r="C84" s="104">
        <v>33</v>
      </c>
      <c r="E84" s="42">
        <v>-10</v>
      </c>
      <c r="G84" s="3" t="s">
        <v>45</v>
      </c>
    </row>
    <row r="85" spans="1:8" ht="16" thickBot="1" x14ac:dyDescent="0.4"/>
    <row r="86" spans="1:8" ht="16" thickBot="1" x14ac:dyDescent="0.4">
      <c r="A86" s="9" t="s">
        <v>373</v>
      </c>
      <c r="B86" s="118" t="s">
        <v>1491</v>
      </c>
      <c r="C86" s="114">
        <v>90</v>
      </c>
      <c r="D86" s="115"/>
      <c r="E86" s="116">
        <v>-6</v>
      </c>
      <c r="F86" s="114" t="s">
        <v>38</v>
      </c>
      <c r="G86" s="370" t="s">
        <v>1492</v>
      </c>
      <c r="H86" s="371">
        <v>57</v>
      </c>
    </row>
    <row r="87" spans="1:8" ht="16" thickBot="1" x14ac:dyDescent="0.4">
      <c r="A87" s="9" t="s">
        <v>1489</v>
      </c>
      <c r="B87" s="119" t="s">
        <v>217</v>
      </c>
      <c r="C87" s="123">
        <v>50</v>
      </c>
      <c r="D87" s="121"/>
      <c r="E87" s="122">
        <v>-10</v>
      </c>
      <c r="F87" s="123" t="s">
        <v>2</v>
      </c>
      <c r="G87" s="372" t="s">
        <v>104</v>
      </c>
      <c r="H87" s="373">
        <v>310</v>
      </c>
    </row>
    <row r="88" spans="1:8" x14ac:dyDescent="0.35">
      <c r="B88" s="3" t="s">
        <v>10</v>
      </c>
      <c r="C88" s="104">
        <v>80</v>
      </c>
      <c r="E88" s="42">
        <v>-6</v>
      </c>
      <c r="G88" s="3" t="s">
        <v>43</v>
      </c>
    </row>
    <row r="89" spans="1:8" x14ac:dyDescent="0.35">
      <c r="B89" s="3" t="s">
        <v>31</v>
      </c>
      <c r="C89" s="104">
        <v>40</v>
      </c>
      <c r="E89" s="42">
        <v>-10</v>
      </c>
      <c r="G89" s="3" t="s">
        <v>99</v>
      </c>
    </row>
    <row r="90" spans="1:8" x14ac:dyDescent="0.35">
      <c r="B90" s="139" t="s">
        <v>1004</v>
      </c>
      <c r="C90" s="176">
        <v>20</v>
      </c>
      <c r="D90" s="139"/>
      <c r="E90" s="221">
        <v>-10</v>
      </c>
      <c r="F90" s="176"/>
      <c r="G90" s="139" t="s">
        <v>1492</v>
      </c>
      <c r="H90" s="369"/>
    </row>
    <row r="91" spans="1:8" ht="16" thickBot="1" x14ac:dyDescent="0.4"/>
    <row r="92" spans="1:8" ht="16" thickBot="1" x14ac:dyDescent="0.4">
      <c r="A92" s="9" t="s">
        <v>1493</v>
      </c>
      <c r="B92" s="118" t="s">
        <v>234</v>
      </c>
      <c r="C92" s="114">
        <v>40</v>
      </c>
      <c r="D92" s="115"/>
      <c r="E92" s="116">
        <v>-10</v>
      </c>
      <c r="F92" s="114" t="s">
        <v>38</v>
      </c>
      <c r="G92" s="115" t="s">
        <v>1494</v>
      </c>
      <c r="H92" s="117">
        <v>45</v>
      </c>
    </row>
    <row r="93" spans="1:8" ht="16" thickBot="1" x14ac:dyDescent="0.4">
      <c r="A93" s="9" t="s">
        <v>1495</v>
      </c>
      <c r="B93" s="193" t="s">
        <v>635</v>
      </c>
      <c r="C93" s="196">
        <v>33</v>
      </c>
      <c r="D93" s="197"/>
      <c r="E93" s="237">
        <v>-10</v>
      </c>
      <c r="F93" s="196" t="s">
        <v>38</v>
      </c>
      <c r="G93" s="197" t="s">
        <v>1494</v>
      </c>
      <c r="H93" s="358">
        <v>38</v>
      </c>
    </row>
    <row r="94" spans="1:8" x14ac:dyDescent="0.35">
      <c r="B94" s="3" t="s">
        <v>1496</v>
      </c>
      <c r="C94" s="104">
        <v>90</v>
      </c>
      <c r="E94" s="42">
        <v>-10</v>
      </c>
      <c r="G94" s="3" t="s">
        <v>376</v>
      </c>
    </row>
    <row r="95" spans="1:8" x14ac:dyDescent="0.35">
      <c r="B95" s="3" t="s">
        <v>1235</v>
      </c>
      <c r="C95" s="104">
        <v>100</v>
      </c>
      <c r="E95" s="42">
        <v>-6</v>
      </c>
      <c r="G95" s="3" t="s">
        <v>376</v>
      </c>
    </row>
    <row r="96" spans="1:8" x14ac:dyDescent="0.35">
      <c r="B96" s="3" t="s">
        <v>1497</v>
      </c>
      <c r="C96" s="104">
        <v>28</v>
      </c>
      <c r="E96" s="42">
        <v>-10</v>
      </c>
      <c r="G96" s="3" t="s">
        <v>86</v>
      </c>
    </row>
    <row r="98" spans="1:11" x14ac:dyDescent="0.35">
      <c r="A98" s="9" t="s">
        <v>1498</v>
      </c>
      <c r="B98" s="3" t="s">
        <v>1138</v>
      </c>
      <c r="C98" s="104">
        <v>60</v>
      </c>
      <c r="E98" s="42">
        <v>-10</v>
      </c>
      <c r="G98" s="3" t="s">
        <v>23</v>
      </c>
    </row>
    <row r="99" spans="1:11" x14ac:dyDescent="0.35">
      <c r="A99" s="9" t="s">
        <v>1495</v>
      </c>
      <c r="B99" s="3" t="s">
        <v>1484</v>
      </c>
      <c r="C99" s="104">
        <v>80</v>
      </c>
      <c r="E99" s="42">
        <v>-10</v>
      </c>
      <c r="G99" s="3" t="s">
        <v>23</v>
      </c>
    </row>
    <row r="100" spans="1:11" x14ac:dyDescent="0.35">
      <c r="B100" s="3" t="s">
        <v>1499</v>
      </c>
      <c r="C100" s="104">
        <v>80</v>
      </c>
      <c r="E100" s="42">
        <v>-5</v>
      </c>
      <c r="G100" s="3" t="s">
        <v>224</v>
      </c>
    </row>
    <row r="101" spans="1:11" x14ac:dyDescent="0.35">
      <c r="B101" s="3" t="s">
        <v>1500</v>
      </c>
      <c r="C101" s="104">
        <v>50</v>
      </c>
      <c r="E101" s="42">
        <v>-10</v>
      </c>
      <c r="G101" s="3" t="s">
        <v>411</v>
      </c>
    </row>
    <row r="102" spans="1:11" ht="16" thickBot="1" x14ac:dyDescent="0.4"/>
    <row r="103" spans="1:11" s="39" customFormat="1" ht="16" thickBot="1" x14ac:dyDescent="0.4">
      <c r="A103" s="148" t="s">
        <v>1501</v>
      </c>
      <c r="B103" s="149" t="s">
        <v>729</v>
      </c>
      <c r="C103" s="150"/>
      <c r="D103" s="151" t="s">
        <v>18</v>
      </c>
      <c r="E103" s="152">
        <f>SUM(E62:E101)</f>
        <v>-298</v>
      </c>
      <c r="F103" s="153"/>
      <c r="G103" s="154" t="s">
        <v>19</v>
      </c>
      <c r="H103" s="155">
        <f>SUM(H62:H101)</f>
        <v>528</v>
      </c>
      <c r="I103" s="156" t="s">
        <v>20</v>
      </c>
      <c r="J103" s="157">
        <f>SUM(E103,H103)</f>
        <v>230</v>
      </c>
      <c r="K103" s="25"/>
    </row>
    <row r="104" spans="1:11" ht="16" thickBot="1" x14ac:dyDescent="0.4"/>
    <row r="105" spans="1:11" ht="16" thickBot="1" x14ac:dyDescent="0.4">
      <c r="A105" s="9" t="s">
        <v>1502</v>
      </c>
      <c r="B105" s="118" t="s">
        <v>314</v>
      </c>
      <c r="C105" s="114">
        <v>40</v>
      </c>
      <c r="D105" s="115"/>
      <c r="E105" s="116">
        <v>-10</v>
      </c>
      <c r="F105" s="114" t="s">
        <v>63</v>
      </c>
      <c r="G105" s="115" t="s">
        <v>73</v>
      </c>
      <c r="H105" s="117">
        <v>45</v>
      </c>
    </row>
    <row r="106" spans="1:11" x14ac:dyDescent="0.35">
      <c r="A106" s="9" t="s">
        <v>1503</v>
      </c>
      <c r="B106" s="139" t="s">
        <v>333</v>
      </c>
      <c r="C106" s="104">
        <v>100</v>
      </c>
      <c r="E106" s="42">
        <v>-10</v>
      </c>
      <c r="G106" s="3" t="s">
        <v>45</v>
      </c>
    </row>
    <row r="107" spans="1:11" x14ac:dyDescent="0.35">
      <c r="B107" s="139" t="s">
        <v>831</v>
      </c>
      <c r="C107" s="104">
        <v>33</v>
      </c>
      <c r="E107" s="42">
        <v>-10</v>
      </c>
      <c r="G107" s="3" t="s">
        <v>23</v>
      </c>
    </row>
    <row r="108" spans="1:11" x14ac:dyDescent="0.35">
      <c r="B108" s="139" t="s">
        <v>580</v>
      </c>
      <c r="C108" s="104">
        <v>22</v>
      </c>
      <c r="E108" s="42">
        <v>-10</v>
      </c>
      <c r="G108" s="3" t="s">
        <v>131</v>
      </c>
    </row>
    <row r="109" spans="1:11" ht="16" thickBot="1" x14ac:dyDescent="0.4"/>
    <row r="110" spans="1:11" ht="16" thickBot="1" x14ac:dyDescent="0.4">
      <c r="A110" s="9" t="s">
        <v>1504</v>
      </c>
      <c r="B110" s="118" t="s">
        <v>1505</v>
      </c>
      <c r="C110" s="114">
        <v>30</v>
      </c>
      <c r="D110" s="115"/>
      <c r="E110" s="116">
        <v>-10</v>
      </c>
      <c r="F110" s="114" t="s">
        <v>63</v>
      </c>
      <c r="G110" s="115" t="s">
        <v>154</v>
      </c>
      <c r="H110" s="117">
        <v>8.75</v>
      </c>
    </row>
    <row r="111" spans="1:11" x14ac:dyDescent="0.35">
      <c r="A111" s="9" t="s">
        <v>1503</v>
      </c>
      <c r="B111" s="139" t="s">
        <v>1483</v>
      </c>
      <c r="C111" s="104">
        <v>90</v>
      </c>
      <c r="E111" s="42">
        <v>-10</v>
      </c>
      <c r="G111" s="3" t="s">
        <v>23</v>
      </c>
    </row>
    <row r="112" spans="1:11" x14ac:dyDescent="0.35">
      <c r="B112" s="139" t="s">
        <v>1506</v>
      </c>
      <c r="C112" s="104">
        <v>80</v>
      </c>
      <c r="E112" s="42">
        <v>-10</v>
      </c>
      <c r="G112" s="3" t="s">
        <v>187</v>
      </c>
    </row>
    <row r="113" spans="1:12" x14ac:dyDescent="0.35">
      <c r="B113" s="139" t="s">
        <v>1507</v>
      </c>
      <c r="C113" s="104">
        <v>80</v>
      </c>
      <c r="E113" s="42">
        <v>-10</v>
      </c>
      <c r="G113" s="3" t="s">
        <v>23</v>
      </c>
    </row>
    <row r="114" spans="1:12" x14ac:dyDescent="0.35">
      <c r="B114" s="139"/>
    </row>
    <row r="115" spans="1:12" x14ac:dyDescent="0.35">
      <c r="A115" s="9" t="s">
        <v>1509</v>
      </c>
      <c r="B115" s="139" t="s">
        <v>766</v>
      </c>
      <c r="C115" s="104">
        <v>25</v>
      </c>
      <c r="E115" s="42">
        <v>-10</v>
      </c>
      <c r="F115" s="104" t="s">
        <v>1511</v>
      </c>
      <c r="G115" s="3" t="s">
        <v>1512</v>
      </c>
      <c r="H115" s="110">
        <v>10</v>
      </c>
    </row>
    <row r="116" spans="1:12" x14ac:dyDescent="0.35">
      <c r="A116" s="9" t="s">
        <v>1510</v>
      </c>
      <c r="B116" s="139" t="s">
        <v>888</v>
      </c>
      <c r="C116" s="104">
        <v>28</v>
      </c>
      <c r="E116" s="42">
        <v>-10</v>
      </c>
      <c r="F116" s="104" t="s">
        <v>1511</v>
      </c>
      <c r="G116" s="3" t="s">
        <v>1512</v>
      </c>
      <c r="H116" s="110">
        <v>10</v>
      </c>
    </row>
    <row r="117" spans="1:12" x14ac:dyDescent="0.35">
      <c r="B117" s="139" t="s">
        <v>182</v>
      </c>
      <c r="C117" s="104">
        <v>80</v>
      </c>
      <c r="E117" s="42">
        <v>-10</v>
      </c>
      <c r="F117" s="104" t="s">
        <v>1511</v>
      </c>
      <c r="G117" s="3" t="s">
        <v>1512</v>
      </c>
      <c r="H117" s="110">
        <v>10</v>
      </c>
    </row>
    <row r="118" spans="1:12" x14ac:dyDescent="0.35">
      <c r="B118" s="139" t="s">
        <v>905</v>
      </c>
      <c r="C118" s="104">
        <v>66</v>
      </c>
      <c r="E118" s="42">
        <v>-10</v>
      </c>
      <c r="F118" s="104" t="s">
        <v>1511</v>
      </c>
      <c r="G118" s="3" t="s">
        <v>1512</v>
      </c>
      <c r="H118" s="110">
        <v>10</v>
      </c>
    </row>
    <row r="119" spans="1:12" x14ac:dyDescent="0.35">
      <c r="B119" s="139" t="s">
        <v>1464</v>
      </c>
      <c r="C119" s="104">
        <v>100</v>
      </c>
      <c r="E119" s="42">
        <v>-10</v>
      </c>
      <c r="F119" s="104" t="s">
        <v>1511</v>
      </c>
      <c r="G119" s="3" t="s">
        <v>1512</v>
      </c>
      <c r="H119" s="110">
        <v>10</v>
      </c>
    </row>
    <row r="120" spans="1:12" x14ac:dyDescent="0.35">
      <c r="B120" s="139" t="s">
        <v>635</v>
      </c>
      <c r="C120" s="104">
        <v>66</v>
      </c>
      <c r="E120" s="42">
        <v>-10</v>
      </c>
      <c r="F120" s="104" t="s">
        <v>1511</v>
      </c>
      <c r="G120" s="3" t="s">
        <v>1512</v>
      </c>
      <c r="H120" s="110">
        <v>10</v>
      </c>
    </row>
    <row r="121" spans="1:12" ht="16" thickBot="1" x14ac:dyDescent="0.4">
      <c r="B121" s="139" t="s">
        <v>1205</v>
      </c>
      <c r="C121" s="104">
        <v>125</v>
      </c>
      <c r="E121" s="42">
        <v>-6</v>
      </c>
      <c r="F121" s="104" t="s">
        <v>1511</v>
      </c>
      <c r="G121" s="3" t="s">
        <v>1512</v>
      </c>
      <c r="H121" s="110">
        <v>6</v>
      </c>
    </row>
    <row r="122" spans="1:12" ht="16" thickBot="1" x14ac:dyDescent="0.4">
      <c r="A122" s="101" t="s">
        <v>988</v>
      </c>
      <c r="B122" s="374" t="s">
        <v>888</v>
      </c>
      <c r="C122" s="375">
        <v>35</v>
      </c>
      <c r="D122" s="376"/>
      <c r="E122" s="377">
        <v>-10</v>
      </c>
      <c r="F122" s="375" t="s">
        <v>2</v>
      </c>
      <c r="G122" s="376"/>
      <c r="H122" s="378">
        <v>40</v>
      </c>
    </row>
    <row r="123" spans="1:12" ht="16" thickBot="1" x14ac:dyDescent="0.4">
      <c r="A123" s="101"/>
      <c r="B123" s="139"/>
      <c r="E123" s="42">
        <f>SUM(E105:E122)</f>
        <v>-156</v>
      </c>
      <c r="H123" s="110">
        <f>SUM(H115:H122,H110,H105)</f>
        <v>159.75</v>
      </c>
    </row>
    <row r="124" spans="1:12" s="39" customFormat="1" ht="16" thickBot="1" x14ac:dyDescent="0.4">
      <c r="A124" s="148" t="s">
        <v>1515</v>
      </c>
      <c r="B124" s="149" t="s">
        <v>1516</v>
      </c>
      <c r="C124" s="150"/>
      <c r="D124" s="151" t="s">
        <v>18</v>
      </c>
      <c r="E124" s="152">
        <v>-156</v>
      </c>
      <c r="F124" s="153"/>
      <c r="G124" s="154" t="s">
        <v>19</v>
      </c>
      <c r="H124" s="180">
        <v>159.75</v>
      </c>
      <c r="I124" s="227" t="s">
        <v>20</v>
      </c>
      <c r="J124" s="157">
        <f>SUM(E124,H124)</f>
        <v>3.75</v>
      </c>
      <c r="K124" s="379"/>
    </row>
    <row r="125" spans="1:12" ht="16" thickBot="1" x14ac:dyDescent="0.4">
      <c r="A125" s="380"/>
    </row>
    <row r="126" spans="1:12" ht="16" thickBot="1" x14ac:dyDescent="0.4">
      <c r="A126" s="381" t="s">
        <v>1508</v>
      </c>
      <c r="B126" s="112" t="s">
        <v>1514</v>
      </c>
      <c r="C126" s="382"/>
      <c r="D126" s="112"/>
      <c r="E126" s="383"/>
      <c r="F126" s="382"/>
      <c r="G126" s="112"/>
      <c r="H126" s="384"/>
      <c r="I126" s="112"/>
      <c r="J126" s="112"/>
      <c r="K126" s="112"/>
      <c r="L126" s="113"/>
    </row>
    <row r="128" spans="1:12" x14ac:dyDescent="0.35">
      <c r="A128" s="9" t="s">
        <v>1252</v>
      </c>
      <c r="B128" s="5" t="s">
        <v>96</v>
      </c>
      <c r="C128" s="349">
        <v>25</v>
      </c>
      <c r="D128" s="5"/>
      <c r="E128" s="348">
        <v>-10</v>
      </c>
      <c r="G128" s="3" t="s">
        <v>23</v>
      </c>
    </row>
    <row r="129" spans="1:8" ht="16" thickBot="1" x14ac:dyDescent="0.4">
      <c r="A129" s="9" t="s">
        <v>1513</v>
      </c>
      <c r="B129" s="5" t="s">
        <v>831</v>
      </c>
      <c r="C129" s="349">
        <v>40</v>
      </c>
      <c r="D129" s="5"/>
      <c r="E129" s="348">
        <v>-10</v>
      </c>
      <c r="G129" s="3" t="s">
        <v>34</v>
      </c>
    </row>
    <row r="130" spans="1:8" ht="16" thickBot="1" x14ac:dyDescent="0.4">
      <c r="B130" s="118" t="s">
        <v>900</v>
      </c>
      <c r="C130" s="114">
        <v>50</v>
      </c>
      <c r="D130" s="115"/>
      <c r="E130" s="116">
        <v>-10</v>
      </c>
      <c r="F130" s="115" t="s">
        <v>63</v>
      </c>
      <c r="G130" s="115" t="s">
        <v>9</v>
      </c>
      <c r="H130" s="117">
        <v>10</v>
      </c>
    </row>
    <row r="131" spans="1:8" x14ac:dyDescent="0.35">
      <c r="B131" s="5" t="s">
        <v>1468</v>
      </c>
      <c r="C131" s="349">
        <v>80</v>
      </c>
      <c r="D131" s="5"/>
      <c r="E131" s="348">
        <v>-10</v>
      </c>
      <c r="G131" s="3" t="s">
        <v>23</v>
      </c>
    </row>
    <row r="132" spans="1:8" ht="16" thickBot="1" x14ac:dyDescent="0.4">
      <c r="B132" s="5" t="s">
        <v>47</v>
      </c>
      <c r="C132" s="349">
        <v>50</v>
      </c>
      <c r="D132" s="5"/>
      <c r="E132" s="348">
        <v>-10</v>
      </c>
      <c r="G132" s="3" t="s">
        <v>23</v>
      </c>
    </row>
    <row r="133" spans="1:8" ht="16" thickBot="1" x14ac:dyDescent="0.4">
      <c r="B133" s="118" t="s">
        <v>82</v>
      </c>
      <c r="C133" s="114">
        <v>55</v>
      </c>
      <c r="D133" s="115"/>
      <c r="E133" s="116">
        <v>-10</v>
      </c>
      <c r="F133" s="115" t="s">
        <v>63</v>
      </c>
      <c r="G133" s="115" t="s">
        <v>45</v>
      </c>
      <c r="H133" s="117">
        <v>45</v>
      </c>
    </row>
    <row r="134" spans="1:8" x14ac:dyDescent="0.35">
      <c r="B134" s="5" t="s">
        <v>1402</v>
      </c>
      <c r="C134" s="349">
        <v>175</v>
      </c>
      <c r="D134" s="5"/>
      <c r="E134" s="348">
        <v>-10</v>
      </c>
      <c r="G134" s="3" t="s">
        <v>23</v>
      </c>
    </row>
    <row r="135" spans="1:8" x14ac:dyDescent="0.35">
      <c r="B135" s="5" t="s">
        <v>679</v>
      </c>
      <c r="C135" s="349">
        <v>125</v>
      </c>
      <c r="D135" s="5"/>
      <c r="E135" s="348">
        <v>-10</v>
      </c>
      <c r="G135" s="3" t="s">
        <v>411</v>
      </c>
    </row>
    <row r="136" spans="1:8" x14ac:dyDescent="0.35">
      <c r="B136" s="5" t="s">
        <v>1517</v>
      </c>
      <c r="C136" s="349">
        <v>250</v>
      </c>
      <c r="D136" s="5"/>
      <c r="E136" s="348">
        <v>8</v>
      </c>
      <c r="G136" s="3" t="s">
        <v>23</v>
      </c>
    </row>
    <row r="137" spans="1:8" x14ac:dyDescent="0.35">
      <c r="B137" s="5" t="s">
        <v>1518</v>
      </c>
      <c r="C137" s="349">
        <v>587</v>
      </c>
      <c r="D137" s="5"/>
      <c r="E137" s="348">
        <v>-5</v>
      </c>
      <c r="G137" s="3" t="s">
        <v>23</v>
      </c>
    </row>
    <row r="138" spans="1:8" x14ac:dyDescent="0.35">
      <c r="A138" s="101" t="s">
        <v>1143</v>
      </c>
      <c r="B138" s="5" t="s">
        <v>1517</v>
      </c>
      <c r="C138" s="349">
        <v>10</v>
      </c>
      <c r="D138" s="5"/>
      <c r="E138" s="348">
        <v>-5</v>
      </c>
      <c r="G138" s="3" t="s">
        <v>23</v>
      </c>
    </row>
    <row r="139" spans="1:8" x14ac:dyDescent="0.35">
      <c r="A139" s="101" t="s">
        <v>988</v>
      </c>
      <c r="B139" s="5" t="s">
        <v>900</v>
      </c>
      <c r="C139" s="349">
        <v>50</v>
      </c>
      <c r="D139" s="5"/>
      <c r="E139" s="348">
        <v>-5</v>
      </c>
      <c r="G139" s="3" t="s">
        <v>9</v>
      </c>
    </row>
    <row r="140" spans="1:8" x14ac:dyDescent="0.35">
      <c r="B140" s="5"/>
      <c r="C140" s="349"/>
      <c r="D140" s="5"/>
      <c r="E140" s="348"/>
    </row>
    <row r="141" spans="1:8" x14ac:dyDescent="0.35">
      <c r="A141" s="9" t="s">
        <v>1519</v>
      </c>
      <c r="B141" s="139" t="s">
        <v>1004</v>
      </c>
      <c r="C141" s="349">
        <v>30</v>
      </c>
      <c r="D141" s="5"/>
      <c r="E141" s="348">
        <v>-10</v>
      </c>
      <c r="G141" s="3" t="s">
        <v>23</v>
      </c>
    </row>
    <row r="142" spans="1:8" ht="16" thickBot="1" x14ac:dyDescent="0.4">
      <c r="A142" s="9" t="s">
        <v>1520</v>
      </c>
      <c r="B142" s="139" t="s">
        <v>845</v>
      </c>
      <c r="C142" s="349">
        <v>55</v>
      </c>
      <c r="D142" s="5"/>
      <c r="E142" s="348">
        <v>-10</v>
      </c>
      <c r="G142" s="3" t="s">
        <v>23</v>
      </c>
    </row>
    <row r="143" spans="1:8" ht="16" thickBot="1" x14ac:dyDescent="0.4">
      <c r="B143" s="118" t="s">
        <v>1521</v>
      </c>
      <c r="C143" s="114">
        <v>50</v>
      </c>
      <c r="D143" s="115"/>
      <c r="E143" s="116">
        <v>-10</v>
      </c>
      <c r="F143" s="115" t="s">
        <v>63</v>
      </c>
      <c r="G143" s="115" t="s">
        <v>48</v>
      </c>
      <c r="H143" s="117">
        <v>67.5</v>
      </c>
    </row>
    <row r="144" spans="1:8" x14ac:dyDescent="0.35">
      <c r="B144" s="139" t="s">
        <v>552</v>
      </c>
      <c r="C144" s="104">
        <v>90</v>
      </c>
      <c r="E144" s="42">
        <v>-10</v>
      </c>
      <c r="G144" s="3" t="s">
        <v>187</v>
      </c>
    </row>
    <row r="145" spans="1:11" x14ac:dyDescent="0.35">
      <c r="B145" s="139" t="s">
        <v>1400</v>
      </c>
      <c r="C145" s="104">
        <v>200</v>
      </c>
      <c r="E145" s="42">
        <v>-10</v>
      </c>
      <c r="G145" s="3" t="s">
        <v>23</v>
      </c>
    </row>
    <row r="146" spans="1:11" x14ac:dyDescent="0.35">
      <c r="B146" s="139" t="s">
        <v>1409</v>
      </c>
      <c r="C146" s="104">
        <v>300</v>
      </c>
      <c r="E146" s="42">
        <v>-6</v>
      </c>
      <c r="G146" s="3" t="s">
        <v>1313</v>
      </c>
    </row>
    <row r="148" spans="1:11" x14ac:dyDescent="0.35">
      <c r="A148" s="9" t="s">
        <v>1522</v>
      </c>
      <c r="B148" s="3" t="s">
        <v>552</v>
      </c>
      <c r="C148" s="104">
        <v>66</v>
      </c>
      <c r="E148" s="42">
        <v>-10</v>
      </c>
      <c r="G148" s="3" t="s">
        <v>23</v>
      </c>
    </row>
    <row r="149" spans="1:11" x14ac:dyDescent="0.35">
      <c r="A149" s="9" t="s">
        <v>1523</v>
      </c>
      <c r="B149" s="3" t="s">
        <v>1292</v>
      </c>
      <c r="C149" s="104">
        <v>35</v>
      </c>
      <c r="E149" s="42">
        <v>-10</v>
      </c>
      <c r="G149" s="3" t="s">
        <v>1526</v>
      </c>
    </row>
    <row r="150" spans="1:11" x14ac:dyDescent="0.35">
      <c r="B150" s="3" t="s">
        <v>973</v>
      </c>
      <c r="C150" s="104">
        <v>80</v>
      </c>
      <c r="E150" s="42">
        <v>-5</v>
      </c>
      <c r="G150" s="3" t="s">
        <v>833</v>
      </c>
    </row>
    <row r="151" spans="1:11" x14ac:dyDescent="0.35">
      <c r="B151" s="3" t="s">
        <v>1524</v>
      </c>
      <c r="C151" s="104">
        <v>250</v>
      </c>
      <c r="E151" s="42">
        <v>-8</v>
      </c>
      <c r="G151" s="3" t="s">
        <v>99</v>
      </c>
    </row>
    <row r="152" spans="1:11" x14ac:dyDescent="0.35">
      <c r="B152" s="3" t="s">
        <v>1525</v>
      </c>
      <c r="C152" s="104">
        <v>40</v>
      </c>
      <c r="E152" s="42">
        <v>-10</v>
      </c>
      <c r="G152" s="3" t="s">
        <v>179</v>
      </c>
    </row>
    <row r="153" spans="1:11" ht="16" thickBot="1" x14ac:dyDescent="0.4">
      <c r="B153" s="3" t="s">
        <v>14</v>
      </c>
      <c r="C153" s="104">
        <v>50</v>
      </c>
      <c r="E153" s="42">
        <v>-10</v>
      </c>
      <c r="G153" s="3" t="s">
        <v>328</v>
      </c>
    </row>
    <row r="154" spans="1:11" ht="16" thickBot="1" x14ac:dyDescent="0.4">
      <c r="A154" s="101" t="s">
        <v>1143</v>
      </c>
      <c r="B154" s="119" t="s">
        <v>1524</v>
      </c>
      <c r="C154" s="123">
        <v>8</v>
      </c>
      <c r="D154" s="121"/>
      <c r="E154" s="122">
        <v>-10</v>
      </c>
      <c r="F154" s="123" t="s">
        <v>2</v>
      </c>
      <c r="G154" s="121" t="s">
        <v>99</v>
      </c>
      <c r="H154" s="124">
        <v>90</v>
      </c>
    </row>
    <row r="155" spans="1:11" ht="16" thickBot="1" x14ac:dyDescent="0.4"/>
    <row r="156" spans="1:11" s="39" customFormat="1" ht="16" thickBot="1" x14ac:dyDescent="0.4">
      <c r="A156" s="148" t="s">
        <v>1527</v>
      </c>
      <c r="B156" s="149" t="s">
        <v>227</v>
      </c>
      <c r="C156" s="150"/>
      <c r="D156" s="151" t="s">
        <v>18</v>
      </c>
      <c r="E156" s="152">
        <f>SUM(E128:E154)</f>
        <v>-206</v>
      </c>
      <c r="F156" s="153"/>
      <c r="G156" s="154" t="s">
        <v>19</v>
      </c>
      <c r="H156" s="180">
        <f>SUM(H128:H154)</f>
        <v>212.5</v>
      </c>
      <c r="I156" s="227" t="s">
        <v>20</v>
      </c>
      <c r="J156" s="157">
        <f>SUM(E156,H156)</f>
        <v>6.5</v>
      </c>
      <c r="K156" s="379"/>
    </row>
    <row r="158" spans="1:11" x14ac:dyDescent="0.35">
      <c r="A158" s="9" t="s">
        <v>1528</v>
      </c>
      <c r="B158" s="3" t="s">
        <v>1374</v>
      </c>
      <c r="C158" s="104">
        <v>125</v>
      </c>
      <c r="E158" s="42">
        <v>-10</v>
      </c>
    </row>
    <row r="159" spans="1:11" x14ac:dyDescent="0.35">
      <c r="A159" s="9" t="s">
        <v>1529</v>
      </c>
      <c r="B159" s="3" t="s">
        <v>217</v>
      </c>
      <c r="C159" s="104">
        <v>16</v>
      </c>
      <c r="E159" s="42">
        <v>-10</v>
      </c>
    </row>
    <row r="160" spans="1:11" x14ac:dyDescent="0.35">
      <c r="B160" s="3" t="s">
        <v>335</v>
      </c>
      <c r="C160" s="104">
        <v>150</v>
      </c>
      <c r="E160" s="42">
        <v>-10</v>
      </c>
    </row>
    <row r="161" spans="1:8" x14ac:dyDescent="0.35">
      <c r="B161" s="3" t="s">
        <v>735</v>
      </c>
      <c r="C161" s="104">
        <v>66</v>
      </c>
      <c r="E161" s="42">
        <v>-10</v>
      </c>
    </row>
    <row r="162" spans="1:8" x14ac:dyDescent="0.35">
      <c r="B162" s="3" t="s">
        <v>1236</v>
      </c>
      <c r="C162" s="104">
        <v>50</v>
      </c>
      <c r="E162" s="42">
        <v>-10</v>
      </c>
    </row>
    <row r="163" spans="1:8" ht="16" thickBot="1" x14ac:dyDescent="0.4">
      <c r="B163" s="3" t="s">
        <v>1409</v>
      </c>
      <c r="C163" s="104">
        <v>100</v>
      </c>
      <c r="E163" s="42">
        <v>-10</v>
      </c>
    </row>
    <row r="164" spans="1:8" ht="16" thickBot="1" x14ac:dyDescent="0.4">
      <c r="B164" s="118" t="s">
        <v>1291</v>
      </c>
      <c r="C164" s="114">
        <v>251</v>
      </c>
      <c r="D164" s="115"/>
      <c r="E164" s="116">
        <v>-2</v>
      </c>
      <c r="F164" s="114" t="s">
        <v>38</v>
      </c>
      <c r="G164" s="115" t="s">
        <v>1530</v>
      </c>
      <c r="H164" s="117">
        <v>12.75</v>
      </c>
    </row>
    <row r="166" spans="1:8" x14ac:dyDescent="0.35">
      <c r="A166" s="9" t="s">
        <v>1531</v>
      </c>
      <c r="B166" s="3" t="s">
        <v>35</v>
      </c>
      <c r="C166" s="104">
        <v>30</v>
      </c>
      <c r="E166" s="42">
        <v>-10</v>
      </c>
      <c r="G166" s="3" t="s">
        <v>108</v>
      </c>
    </row>
    <row r="167" spans="1:8" x14ac:dyDescent="0.35">
      <c r="A167" s="9" t="s">
        <v>1532</v>
      </c>
      <c r="B167" s="3" t="s">
        <v>679</v>
      </c>
      <c r="C167" s="104">
        <v>55</v>
      </c>
      <c r="E167" s="42">
        <v>-10</v>
      </c>
      <c r="G167" s="3" t="s">
        <v>221</v>
      </c>
    </row>
    <row r="168" spans="1:8" x14ac:dyDescent="0.35">
      <c r="B168" s="3" t="s">
        <v>314</v>
      </c>
      <c r="C168" s="104">
        <v>45</v>
      </c>
      <c r="E168" s="42">
        <v>-10</v>
      </c>
      <c r="G168" s="3" t="s">
        <v>23</v>
      </c>
    </row>
    <row r="169" spans="1:8" x14ac:dyDescent="0.35">
      <c r="B169" s="3" t="s">
        <v>1410</v>
      </c>
      <c r="C169" s="104">
        <v>100</v>
      </c>
      <c r="E169" s="42">
        <v>-6</v>
      </c>
      <c r="G169" s="3" t="s">
        <v>23</v>
      </c>
    </row>
    <row r="171" spans="1:8" x14ac:dyDescent="0.35">
      <c r="A171" s="9" t="s">
        <v>1533</v>
      </c>
      <c r="B171" s="3" t="s">
        <v>1534</v>
      </c>
      <c r="C171" s="104">
        <v>350</v>
      </c>
      <c r="E171" s="42">
        <v>-6</v>
      </c>
      <c r="G171" s="3" t="s">
        <v>632</v>
      </c>
    </row>
    <row r="172" spans="1:8" x14ac:dyDescent="0.35">
      <c r="A172" s="9" t="s">
        <v>1532</v>
      </c>
      <c r="B172" s="3" t="s">
        <v>1535</v>
      </c>
      <c r="C172" s="104">
        <v>40</v>
      </c>
      <c r="E172" s="42">
        <v>-10</v>
      </c>
      <c r="G172" s="3" t="s">
        <v>23</v>
      </c>
    </row>
    <row r="173" spans="1:8" x14ac:dyDescent="0.35">
      <c r="B173" s="3" t="s">
        <v>1536</v>
      </c>
      <c r="C173" s="104">
        <v>80</v>
      </c>
      <c r="E173" s="42">
        <v>-10</v>
      </c>
      <c r="G173" s="3" t="s">
        <v>23</v>
      </c>
    </row>
    <row r="175" spans="1:8" x14ac:dyDescent="0.35">
      <c r="A175" s="9" t="s">
        <v>1537</v>
      </c>
      <c r="B175" s="3" t="s">
        <v>1540</v>
      </c>
      <c r="C175" s="104">
        <v>80</v>
      </c>
      <c r="E175" s="42">
        <v>-10</v>
      </c>
      <c r="G175" s="3" t="s">
        <v>23</v>
      </c>
    </row>
    <row r="176" spans="1:8" x14ac:dyDescent="0.35">
      <c r="A176" s="9" t="s">
        <v>1538</v>
      </c>
      <c r="B176" s="3" t="s">
        <v>156</v>
      </c>
      <c r="C176" s="104">
        <v>90</v>
      </c>
      <c r="E176" s="42">
        <v>-10</v>
      </c>
      <c r="G176" s="3" t="s">
        <v>23</v>
      </c>
    </row>
    <row r="177" spans="1:8" x14ac:dyDescent="0.35">
      <c r="B177" s="3" t="s">
        <v>1541</v>
      </c>
      <c r="C177" s="104">
        <v>66</v>
      </c>
      <c r="E177" s="42">
        <v>-10</v>
      </c>
      <c r="G177" s="3" t="s">
        <v>184</v>
      </c>
    </row>
    <row r="178" spans="1:8" ht="16" thickBot="1" x14ac:dyDescent="0.4">
      <c r="A178" s="101" t="s">
        <v>988</v>
      </c>
      <c r="B178" s="3" t="s">
        <v>1542</v>
      </c>
      <c r="C178" s="104">
        <v>50</v>
      </c>
      <c r="E178" s="42">
        <v>-4</v>
      </c>
      <c r="G178" s="3" t="s">
        <v>23</v>
      </c>
    </row>
    <row r="179" spans="1:8" ht="16" thickBot="1" x14ac:dyDescent="0.4">
      <c r="A179" s="101" t="s">
        <v>988</v>
      </c>
      <c r="B179" s="118" t="s">
        <v>513</v>
      </c>
      <c r="C179" s="114">
        <v>12</v>
      </c>
      <c r="D179" s="115"/>
      <c r="E179" s="116">
        <v>-6</v>
      </c>
      <c r="F179" s="114" t="s">
        <v>38</v>
      </c>
      <c r="G179" s="115" t="s">
        <v>284</v>
      </c>
      <c r="H179" s="117">
        <v>6.1</v>
      </c>
    </row>
    <row r="180" spans="1:8" ht="16" thickBot="1" x14ac:dyDescent="0.4"/>
    <row r="181" spans="1:8" ht="16" thickBot="1" x14ac:dyDescent="0.4">
      <c r="A181" s="9" t="s">
        <v>1539</v>
      </c>
      <c r="B181" s="119" t="s">
        <v>488</v>
      </c>
      <c r="C181" s="123">
        <v>22</v>
      </c>
      <c r="D181" s="121"/>
      <c r="E181" s="122">
        <v>-10</v>
      </c>
      <c r="F181" s="123" t="s">
        <v>2</v>
      </c>
      <c r="G181" s="121" t="s">
        <v>3</v>
      </c>
      <c r="H181" s="124">
        <v>142</v>
      </c>
    </row>
    <row r="182" spans="1:8" x14ac:dyDescent="0.35">
      <c r="A182" s="9" t="s">
        <v>1538</v>
      </c>
      <c r="B182" s="3" t="s">
        <v>1543</v>
      </c>
      <c r="C182" s="104">
        <v>50</v>
      </c>
      <c r="E182" s="42">
        <v>-10</v>
      </c>
      <c r="G182" s="3" t="s">
        <v>429</v>
      </c>
    </row>
    <row r="183" spans="1:8" x14ac:dyDescent="0.35">
      <c r="B183" s="3" t="s">
        <v>1544</v>
      </c>
      <c r="C183" s="104">
        <v>70</v>
      </c>
      <c r="E183" s="42">
        <v>-10</v>
      </c>
      <c r="G183" s="3" t="s">
        <v>78</v>
      </c>
    </row>
    <row r="184" spans="1:8" x14ac:dyDescent="0.35">
      <c r="B184" s="3" t="s">
        <v>82</v>
      </c>
      <c r="C184" s="104">
        <v>40</v>
      </c>
      <c r="E184" s="42">
        <v>-10</v>
      </c>
      <c r="G184" s="3" t="s">
        <v>108</v>
      </c>
    </row>
    <row r="185" spans="1:8" x14ac:dyDescent="0.35">
      <c r="B185" s="3" t="s">
        <v>845</v>
      </c>
      <c r="C185" s="104">
        <v>90</v>
      </c>
      <c r="E185" s="42">
        <v>-10</v>
      </c>
      <c r="G185" s="3" t="s">
        <v>23</v>
      </c>
    </row>
    <row r="186" spans="1:8" x14ac:dyDescent="0.35">
      <c r="B186" s="3" t="s">
        <v>1525</v>
      </c>
      <c r="C186" s="104">
        <v>66</v>
      </c>
      <c r="E186" s="42">
        <v>-10</v>
      </c>
      <c r="G186" s="3" t="s">
        <v>23</v>
      </c>
    </row>
    <row r="187" spans="1:8" ht="16" thickBot="1" x14ac:dyDescent="0.4">
      <c r="B187" s="3" t="s">
        <v>1291</v>
      </c>
      <c r="C187" s="104">
        <v>6</v>
      </c>
      <c r="E187" s="42">
        <v>-10</v>
      </c>
      <c r="G187" s="3" t="s">
        <v>23</v>
      </c>
    </row>
    <row r="188" spans="1:8" ht="16" thickBot="1" x14ac:dyDescent="0.4">
      <c r="A188" s="101" t="s">
        <v>1545</v>
      </c>
      <c r="B188" s="119" t="s">
        <v>488</v>
      </c>
      <c r="C188" s="123">
        <v>3</v>
      </c>
      <c r="D188" s="121"/>
      <c r="E188" s="122">
        <v>-10</v>
      </c>
      <c r="F188" s="123" t="s">
        <v>164</v>
      </c>
      <c r="G188" s="121" t="s">
        <v>3</v>
      </c>
      <c r="H188" s="124">
        <v>40</v>
      </c>
    </row>
    <row r="190" spans="1:8" x14ac:dyDescent="0.35">
      <c r="A190" s="9" t="s">
        <v>1546</v>
      </c>
      <c r="B190" s="3" t="s">
        <v>1551</v>
      </c>
      <c r="C190" s="104">
        <v>45</v>
      </c>
      <c r="E190" s="42">
        <v>-10</v>
      </c>
      <c r="G190" s="3" t="s">
        <v>23</v>
      </c>
    </row>
    <row r="191" spans="1:8" x14ac:dyDescent="0.35">
      <c r="A191" s="9" t="s">
        <v>1547</v>
      </c>
      <c r="B191" s="3" t="s">
        <v>914</v>
      </c>
      <c r="C191" s="104">
        <v>33</v>
      </c>
      <c r="E191" s="42">
        <v>-10</v>
      </c>
      <c r="G191" s="3" t="s">
        <v>338</v>
      </c>
    </row>
    <row r="192" spans="1:8" x14ac:dyDescent="0.35">
      <c r="B192" s="3" t="s">
        <v>1552</v>
      </c>
      <c r="C192" s="104">
        <v>125</v>
      </c>
      <c r="E192" s="42">
        <v>-4</v>
      </c>
      <c r="G192" s="3" t="s">
        <v>23</v>
      </c>
    </row>
    <row r="193" spans="1:8" x14ac:dyDescent="0.35">
      <c r="B193" s="3" t="s">
        <v>1553</v>
      </c>
      <c r="C193" s="104">
        <v>125</v>
      </c>
      <c r="E193" s="42">
        <v>-6</v>
      </c>
      <c r="G193" s="3" t="s">
        <v>11</v>
      </c>
    </row>
    <row r="195" spans="1:8" x14ac:dyDescent="0.35">
      <c r="A195" s="9" t="s">
        <v>1287</v>
      </c>
      <c r="B195" s="3" t="s">
        <v>333</v>
      </c>
      <c r="C195" s="104">
        <v>33</v>
      </c>
      <c r="E195" s="42">
        <v>-10</v>
      </c>
      <c r="G195" s="3" t="s">
        <v>184</v>
      </c>
    </row>
    <row r="196" spans="1:8" x14ac:dyDescent="0.35">
      <c r="A196" s="9" t="s">
        <v>1548</v>
      </c>
      <c r="B196" s="3" t="s">
        <v>687</v>
      </c>
      <c r="C196" s="104">
        <v>125</v>
      </c>
      <c r="E196" s="42">
        <v>-10</v>
      </c>
      <c r="G196" s="3" t="s">
        <v>23</v>
      </c>
    </row>
    <row r="197" spans="1:8" x14ac:dyDescent="0.35">
      <c r="B197" s="3" t="s">
        <v>1549</v>
      </c>
      <c r="C197" s="104">
        <v>45</v>
      </c>
      <c r="E197" s="42">
        <v>-10</v>
      </c>
      <c r="G197" s="3" t="s">
        <v>328</v>
      </c>
    </row>
    <row r="198" spans="1:8" x14ac:dyDescent="0.35">
      <c r="B198" s="3" t="s">
        <v>1051</v>
      </c>
      <c r="C198" s="104">
        <v>35</v>
      </c>
      <c r="E198" s="42">
        <v>-10</v>
      </c>
      <c r="G198" s="3" t="s">
        <v>23</v>
      </c>
    </row>
    <row r="200" spans="1:8" ht="16" thickBot="1" x14ac:dyDescent="0.4">
      <c r="A200" s="9" t="s">
        <v>918</v>
      </c>
      <c r="B200" s="3" t="s">
        <v>831</v>
      </c>
      <c r="C200" s="104">
        <v>35</v>
      </c>
      <c r="E200" s="42">
        <v>-10</v>
      </c>
      <c r="G200" s="3" t="s">
        <v>344</v>
      </c>
    </row>
    <row r="201" spans="1:8" ht="16" thickBot="1" x14ac:dyDescent="0.4">
      <c r="A201" s="9" t="s">
        <v>1550</v>
      </c>
      <c r="B201" s="118" t="s">
        <v>905</v>
      </c>
      <c r="C201" s="114">
        <v>35</v>
      </c>
      <c r="D201" s="115"/>
      <c r="E201" s="116">
        <v>-10</v>
      </c>
      <c r="F201" s="114" t="s">
        <v>38</v>
      </c>
      <c r="G201" s="115" t="s">
        <v>284</v>
      </c>
      <c r="H201" s="117">
        <v>8.6</v>
      </c>
    </row>
    <row r="202" spans="1:8" x14ac:dyDescent="0.35">
      <c r="B202" s="3" t="s">
        <v>217</v>
      </c>
      <c r="C202" s="104">
        <v>35</v>
      </c>
      <c r="E202" s="42">
        <v>-10</v>
      </c>
      <c r="G202" s="3" t="s">
        <v>561</v>
      </c>
    </row>
    <row r="204" spans="1:8" x14ac:dyDescent="0.35">
      <c r="A204" s="9" t="s">
        <v>1554</v>
      </c>
      <c r="B204" s="3" t="s">
        <v>1555</v>
      </c>
      <c r="C204" s="104">
        <v>80</v>
      </c>
      <c r="E204" s="42">
        <v>-10</v>
      </c>
      <c r="G204" s="3" t="s">
        <v>263</v>
      </c>
    </row>
    <row r="205" spans="1:8" x14ac:dyDescent="0.35">
      <c r="A205" s="9" t="s">
        <v>1550</v>
      </c>
      <c r="B205" s="3" t="s">
        <v>1556</v>
      </c>
      <c r="C205" s="104">
        <v>20</v>
      </c>
      <c r="E205" s="42">
        <v>-10</v>
      </c>
      <c r="G205" s="3" t="s">
        <v>23</v>
      </c>
    </row>
    <row r="206" spans="1:8" x14ac:dyDescent="0.35">
      <c r="B206" s="3" t="s">
        <v>1557</v>
      </c>
      <c r="C206" s="104">
        <v>80</v>
      </c>
      <c r="E206" s="42">
        <v>-6</v>
      </c>
      <c r="G206" s="3" t="s">
        <v>23</v>
      </c>
    </row>
    <row r="207" spans="1:8" x14ac:dyDescent="0.35">
      <c r="B207" s="3" t="s">
        <v>1558</v>
      </c>
      <c r="C207" s="104">
        <v>200</v>
      </c>
      <c r="E207" s="42">
        <v>-4</v>
      </c>
      <c r="G207" s="3" t="s">
        <v>9</v>
      </c>
    </row>
    <row r="208" spans="1:8" x14ac:dyDescent="0.35">
      <c r="A208" s="101" t="s">
        <v>1545</v>
      </c>
      <c r="B208" s="3" t="s">
        <v>1555</v>
      </c>
      <c r="C208" s="104">
        <v>7.5</v>
      </c>
      <c r="E208" s="42">
        <v>-5</v>
      </c>
      <c r="G208" s="3" t="s">
        <v>263</v>
      </c>
    </row>
    <row r="210" spans="1:11" x14ac:dyDescent="0.35">
      <c r="A210" s="9" t="s">
        <v>970</v>
      </c>
      <c r="B210" s="3" t="s">
        <v>965</v>
      </c>
      <c r="C210" s="104">
        <v>25</v>
      </c>
      <c r="E210" s="42">
        <v>-10</v>
      </c>
      <c r="G210" s="3" t="s">
        <v>964</v>
      </c>
    </row>
    <row r="211" spans="1:11" x14ac:dyDescent="0.35">
      <c r="A211" s="9" t="s">
        <v>1550</v>
      </c>
      <c r="B211" s="3" t="s">
        <v>907</v>
      </c>
      <c r="C211" s="104">
        <v>33</v>
      </c>
      <c r="E211" s="42">
        <v>-10</v>
      </c>
      <c r="G211" s="3" t="s">
        <v>45</v>
      </c>
    </row>
    <row r="212" spans="1:11" ht="16" thickBot="1" x14ac:dyDescent="0.4">
      <c r="B212" s="3" t="s">
        <v>1559</v>
      </c>
      <c r="C212" s="104">
        <v>100</v>
      </c>
      <c r="E212" s="42">
        <v>-6</v>
      </c>
      <c r="G212" s="3" t="s">
        <v>23</v>
      </c>
    </row>
    <row r="213" spans="1:11" ht="16" thickBot="1" x14ac:dyDescent="0.4">
      <c r="B213" s="119" t="s">
        <v>1560</v>
      </c>
      <c r="C213" s="123">
        <v>28</v>
      </c>
      <c r="D213" s="121"/>
      <c r="E213" s="122">
        <v>-10</v>
      </c>
      <c r="F213" s="123" t="s">
        <v>2</v>
      </c>
      <c r="G213" s="121" t="s">
        <v>3</v>
      </c>
      <c r="H213" s="124">
        <v>178</v>
      </c>
    </row>
    <row r="214" spans="1:11" ht="16" thickBot="1" x14ac:dyDescent="0.4"/>
    <row r="215" spans="1:11" s="39" customFormat="1" ht="16" thickBot="1" x14ac:dyDescent="0.4">
      <c r="A215" s="148" t="s">
        <v>1561</v>
      </c>
      <c r="B215" s="149" t="s">
        <v>1169</v>
      </c>
      <c r="C215" s="150"/>
      <c r="D215" s="151" t="s">
        <v>18</v>
      </c>
      <c r="E215" s="152">
        <f>SUM(E158:E213)</f>
        <v>-415</v>
      </c>
      <c r="F215" s="153"/>
      <c r="G215" s="154" t="s">
        <v>19</v>
      </c>
      <c r="H215" s="180">
        <f>SUM(H158:H213)</f>
        <v>387.45</v>
      </c>
      <c r="I215" s="227" t="s">
        <v>281</v>
      </c>
      <c r="J215" s="157">
        <f>SUM(E215,H215)</f>
        <v>-27.550000000000011</v>
      </c>
      <c r="K215" s="379"/>
    </row>
    <row r="216" spans="1:11" ht="16" thickBot="1" x14ac:dyDescent="0.4"/>
    <row r="217" spans="1:11" ht="16" thickBot="1" x14ac:dyDescent="0.4">
      <c r="A217" s="9" t="s">
        <v>1562</v>
      </c>
      <c r="B217" s="118" t="s">
        <v>580</v>
      </c>
      <c r="C217" s="114">
        <v>22</v>
      </c>
      <c r="D217" s="115"/>
      <c r="E217" s="116">
        <v>-10</v>
      </c>
      <c r="F217" s="114" t="s">
        <v>38</v>
      </c>
      <c r="G217" s="115" t="s">
        <v>9</v>
      </c>
      <c r="H217" s="117">
        <v>13.5</v>
      </c>
    </row>
    <row r="218" spans="1:11" x14ac:dyDescent="0.35">
      <c r="A218" s="9" t="s">
        <v>1563</v>
      </c>
      <c r="B218" s="3" t="s">
        <v>1543</v>
      </c>
      <c r="C218" s="104">
        <v>55</v>
      </c>
      <c r="E218" s="42">
        <v>-10</v>
      </c>
      <c r="G218" s="3" t="s">
        <v>411</v>
      </c>
    </row>
    <row r="219" spans="1:11" x14ac:dyDescent="0.35">
      <c r="B219" s="3" t="s">
        <v>5</v>
      </c>
      <c r="C219" s="104">
        <v>66</v>
      </c>
      <c r="E219" s="42">
        <v>-10</v>
      </c>
      <c r="G219" s="3" t="s">
        <v>126</v>
      </c>
    </row>
    <row r="220" spans="1:11" x14ac:dyDescent="0.35">
      <c r="B220" s="3" t="s">
        <v>182</v>
      </c>
      <c r="C220" s="104">
        <v>70</v>
      </c>
      <c r="E220" s="42">
        <v>-10</v>
      </c>
      <c r="G220" s="3" t="s">
        <v>388</v>
      </c>
    </row>
    <row r="221" spans="1:11" x14ac:dyDescent="0.35">
      <c r="B221" s="3" t="s">
        <v>947</v>
      </c>
      <c r="C221" s="104">
        <v>125</v>
      </c>
      <c r="E221" s="42">
        <v>-10</v>
      </c>
      <c r="G221" s="3" t="s">
        <v>1569</v>
      </c>
    </row>
    <row r="222" spans="1:11" x14ac:dyDescent="0.35">
      <c r="B222" s="3" t="s">
        <v>800</v>
      </c>
      <c r="C222" s="104">
        <v>100</v>
      </c>
      <c r="E222" s="42">
        <v>-10</v>
      </c>
      <c r="G222" s="3" t="s">
        <v>521</v>
      </c>
    </row>
    <row r="223" spans="1:11" x14ac:dyDescent="0.35">
      <c r="B223" s="3" t="s">
        <v>1544</v>
      </c>
      <c r="C223" s="104">
        <v>90</v>
      </c>
      <c r="E223" s="42">
        <v>-10</v>
      </c>
      <c r="G223" s="3" t="s">
        <v>411</v>
      </c>
    </row>
    <row r="224" spans="1:11" x14ac:dyDescent="0.35">
      <c r="B224" s="3" t="s">
        <v>540</v>
      </c>
      <c r="C224" s="104">
        <v>110</v>
      </c>
      <c r="E224" s="42">
        <v>-10</v>
      </c>
      <c r="G224" s="3" t="s">
        <v>23</v>
      </c>
    </row>
    <row r="226" spans="1:8" x14ac:dyDescent="0.35">
      <c r="A226" s="9" t="s">
        <v>1564</v>
      </c>
      <c r="B226" s="3" t="s">
        <v>1468</v>
      </c>
      <c r="C226" s="104">
        <v>28</v>
      </c>
      <c r="E226" s="42">
        <v>-10</v>
      </c>
      <c r="G226" s="3" t="s">
        <v>34</v>
      </c>
    </row>
    <row r="227" spans="1:8" ht="16" thickBot="1" x14ac:dyDescent="0.4">
      <c r="A227" s="291" t="s">
        <v>1567</v>
      </c>
      <c r="B227" s="3" t="s">
        <v>1565</v>
      </c>
      <c r="C227" s="104">
        <v>80</v>
      </c>
      <c r="E227" s="42">
        <v>-8</v>
      </c>
      <c r="G227" s="3" t="s">
        <v>76</v>
      </c>
    </row>
    <row r="228" spans="1:8" ht="16" thickBot="1" x14ac:dyDescent="0.4">
      <c r="B228" s="118" t="s">
        <v>668</v>
      </c>
      <c r="C228" s="114">
        <v>35</v>
      </c>
      <c r="D228" s="115"/>
      <c r="E228" s="116">
        <v>-10</v>
      </c>
      <c r="F228" s="114" t="s">
        <v>38</v>
      </c>
      <c r="G228" s="115" t="s">
        <v>48</v>
      </c>
      <c r="H228" s="117">
        <v>40</v>
      </c>
    </row>
    <row r="229" spans="1:8" ht="16" thickBot="1" x14ac:dyDescent="0.4">
      <c r="B229" s="118" t="s">
        <v>845</v>
      </c>
      <c r="C229" s="114">
        <v>40</v>
      </c>
      <c r="D229" s="115"/>
      <c r="E229" s="116">
        <v>-10</v>
      </c>
      <c r="F229" s="114" t="s">
        <v>38</v>
      </c>
      <c r="G229" s="115" t="s">
        <v>48</v>
      </c>
      <c r="H229" s="117">
        <v>45</v>
      </c>
    </row>
    <row r="230" spans="1:8" x14ac:dyDescent="0.35">
      <c r="B230" s="3" t="s">
        <v>1400</v>
      </c>
      <c r="C230" s="104">
        <v>40</v>
      </c>
      <c r="E230" s="42">
        <v>-10</v>
      </c>
      <c r="G230" s="3" t="s">
        <v>23</v>
      </c>
    </row>
    <row r="232" spans="1:8" x14ac:dyDescent="0.35">
      <c r="A232" s="9" t="s">
        <v>1566</v>
      </c>
      <c r="B232" s="3" t="s">
        <v>777</v>
      </c>
      <c r="C232" s="104">
        <v>50</v>
      </c>
      <c r="E232" s="42">
        <v>-10</v>
      </c>
      <c r="G232" s="3" t="s">
        <v>179</v>
      </c>
    </row>
    <row r="233" spans="1:8" x14ac:dyDescent="0.35">
      <c r="A233" s="291" t="s">
        <v>1567</v>
      </c>
      <c r="B233" s="3" t="s">
        <v>1337</v>
      </c>
      <c r="C233" s="104">
        <v>66</v>
      </c>
      <c r="E233" s="42">
        <v>-10</v>
      </c>
      <c r="G233" s="3" t="s">
        <v>444</v>
      </c>
    </row>
    <row r="234" spans="1:8" x14ac:dyDescent="0.35">
      <c r="B234" s="3" t="s">
        <v>1462</v>
      </c>
      <c r="C234" s="104">
        <v>40</v>
      </c>
      <c r="E234" s="42">
        <v>-10</v>
      </c>
      <c r="G234" s="3" t="s">
        <v>99</v>
      </c>
    </row>
    <row r="235" spans="1:8" x14ac:dyDescent="0.35">
      <c r="B235" s="3" t="s">
        <v>1568</v>
      </c>
      <c r="C235" s="104">
        <v>250</v>
      </c>
      <c r="E235" s="42">
        <v>-5</v>
      </c>
      <c r="G235" s="3" t="s">
        <v>23</v>
      </c>
    </row>
    <row r="237" spans="1:8" x14ac:dyDescent="0.35">
      <c r="A237" s="9" t="s">
        <v>1570</v>
      </c>
      <c r="B237" s="3" t="s">
        <v>1572</v>
      </c>
      <c r="C237" s="104">
        <v>150</v>
      </c>
      <c r="E237" s="42">
        <v>-5</v>
      </c>
      <c r="G237" s="3" t="s">
        <v>964</v>
      </c>
    </row>
    <row r="238" spans="1:8" ht="16" thickBot="1" x14ac:dyDescent="0.4">
      <c r="A238" s="9" t="s">
        <v>1571</v>
      </c>
      <c r="B238" s="3" t="s">
        <v>1573</v>
      </c>
      <c r="C238" s="104">
        <v>90</v>
      </c>
      <c r="E238" s="42">
        <v>-10</v>
      </c>
      <c r="G238" s="3" t="s">
        <v>23</v>
      </c>
    </row>
    <row r="239" spans="1:8" ht="16" thickBot="1" x14ac:dyDescent="0.4">
      <c r="B239" s="118" t="s">
        <v>1535</v>
      </c>
      <c r="C239" s="114">
        <v>66</v>
      </c>
      <c r="D239" s="115"/>
      <c r="E239" s="116">
        <v>-10</v>
      </c>
      <c r="F239" s="114" t="s">
        <v>38</v>
      </c>
      <c r="G239" s="115" t="s">
        <v>73</v>
      </c>
      <c r="H239" s="117">
        <v>71</v>
      </c>
    </row>
    <row r="240" spans="1:8" x14ac:dyDescent="0.35">
      <c r="B240" s="3" t="s">
        <v>993</v>
      </c>
      <c r="C240" s="104">
        <v>50</v>
      </c>
      <c r="E240" s="42">
        <v>-10</v>
      </c>
      <c r="G240" s="3" t="s">
        <v>201</v>
      </c>
    </row>
    <row r="242" spans="1:7" x14ac:dyDescent="0.35">
      <c r="A242" s="9" t="s">
        <v>599</v>
      </c>
      <c r="B242" s="3" t="s">
        <v>831</v>
      </c>
      <c r="C242" s="104">
        <v>33</v>
      </c>
      <c r="E242" s="42">
        <v>-10</v>
      </c>
      <c r="G242" s="3" t="s">
        <v>23</v>
      </c>
    </row>
    <row r="243" spans="1:7" x14ac:dyDescent="0.35">
      <c r="A243" s="9" t="s">
        <v>1571</v>
      </c>
      <c r="B243" s="3" t="s">
        <v>973</v>
      </c>
      <c r="C243" s="104">
        <v>25</v>
      </c>
      <c r="E243" s="42">
        <v>-10</v>
      </c>
      <c r="G243" s="3" t="s">
        <v>23</v>
      </c>
    </row>
    <row r="244" spans="1:7" x14ac:dyDescent="0.35">
      <c r="B244" s="3" t="s">
        <v>858</v>
      </c>
      <c r="C244" s="104">
        <v>40</v>
      </c>
      <c r="E244" s="42">
        <v>-10</v>
      </c>
      <c r="G244" s="3" t="s">
        <v>399</v>
      </c>
    </row>
    <row r="245" spans="1:7" x14ac:dyDescent="0.35">
      <c r="B245" s="3" t="s">
        <v>1136</v>
      </c>
      <c r="C245" s="104">
        <v>90</v>
      </c>
      <c r="E245" s="42">
        <v>-10</v>
      </c>
      <c r="G245" s="3" t="s">
        <v>23</v>
      </c>
    </row>
    <row r="247" spans="1:7" x14ac:dyDescent="0.35">
      <c r="A247" s="9" t="s">
        <v>1574</v>
      </c>
      <c r="B247" s="3" t="s">
        <v>785</v>
      </c>
      <c r="C247" s="104">
        <v>25</v>
      </c>
      <c r="E247" s="42">
        <v>-10</v>
      </c>
      <c r="G247" s="3" t="s">
        <v>23</v>
      </c>
    </row>
    <row r="248" spans="1:7" x14ac:dyDescent="0.35">
      <c r="A248" s="9" t="s">
        <v>1575</v>
      </c>
      <c r="B248" s="3" t="s">
        <v>985</v>
      </c>
      <c r="C248" s="104">
        <v>80</v>
      </c>
      <c r="E248" s="42">
        <v>-10</v>
      </c>
      <c r="G248" s="3" t="s">
        <v>444</v>
      </c>
    </row>
    <row r="249" spans="1:7" x14ac:dyDescent="0.35">
      <c r="B249" s="3" t="s">
        <v>1576</v>
      </c>
      <c r="C249" s="104">
        <v>200</v>
      </c>
      <c r="E249" s="42">
        <v>-4</v>
      </c>
      <c r="G249" s="3" t="s">
        <v>23</v>
      </c>
    </row>
    <row r="250" spans="1:7" x14ac:dyDescent="0.35">
      <c r="B250" s="3" t="s">
        <v>792</v>
      </c>
      <c r="C250" s="104">
        <v>33</v>
      </c>
      <c r="E250" s="42">
        <v>-10</v>
      </c>
      <c r="G250" s="3" t="s">
        <v>187</v>
      </c>
    </row>
    <row r="252" spans="1:7" x14ac:dyDescent="0.35">
      <c r="A252" s="9" t="s">
        <v>1316</v>
      </c>
      <c r="B252" s="3" t="s">
        <v>866</v>
      </c>
      <c r="C252" s="104">
        <v>80</v>
      </c>
      <c r="E252" s="42">
        <v>-10</v>
      </c>
      <c r="G252" s="3" t="s">
        <v>218</v>
      </c>
    </row>
    <row r="253" spans="1:7" x14ac:dyDescent="0.35">
      <c r="A253" s="9" t="s">
        <v>1575</v>
      </c>
      <c r="B253" s="3" t="s">
        <v>845</v>
      </c>
      <c r="C253" s="104">
        <v>40</v>
      </c>
      <c r="E253" s="42">
        <v>-10</v>
      </c>
      <c r="G253" s="3" t="s">
        <v>92</v>
      </c>
    </row>
    <row r="254" spans="1:7" x14ac:dyDescent="0.35">
      <c r="B254" s="3" t="s">
        <v>314</v>
      </c>
      <c r="C254" s="104">
        <v>100</v>
      </c>
      <c r="E254" s="42">
        <v>-5</v>
      </c>
      <c r="G254" s="3" t="s">
        <v>999</v>
      </c>
    </row>
    <row r="255" spans="1:7" x14ac:dyDescent="0.35">
      <c r="B255" s="3" t="s">
        <v>1292</v>
      </c>
      <c r="C255" s="104">
        <v>80</v>
      </c>
      <c r="E255" s="42">
        <v>-10</v>
      </c>
      <c r="G255" s="3" t="s">
        <v>919</v>
      </c>
    </row>
    <row r="256" spans="1:7" ht="16" thickBot="1" x14ac:dyDescent="0.4"/>
    <row r="257" spans="1:11" s="39" customFormat="1" ht="16" thickBot="1" x14ac:dyDescent="0.4">
      <c r="A257" s="148" t="s">
        <v>1577</v>
      </c>
      <c r="B257" s="149" t="s">
        <v>1228</v>
      </c>
      <c r="C257" s="150"/>
      <c r="D257" s="151" t="s">
        <v>18</v>
      </c>
      <c r="E257" s="152">
        <f>SUM(E217:E255)</f>
        <v>-307</v>
      </c>
      <c r="F257" s="153"/>
      <c r="G257" s="154" t="s">
        <v>19</v>
      </c>
      <c r="H257" s="180">
        <f>SUM(H217:H255)</f>
        <v>169.5</v>
      </c>
      <c r="I257" s="227" t="s">
        <v>281</v>
      </c>
      <c r="J257" s="157">
        <f>SUM(E257,H257)</f>
        <v>-137.5</v>
      </c>
      <c r="K257" s="379"/>
    </row>
    <row r="259" spans="1:11" x14ac:dyDescent="0.35">
      <c r="A259" s="9" t="s">
        <v>1578</v>
      </c>
      <c r="B259" s="3" t="s">
        <v>96</v>
      </c>
      <c r="C259" s="104">
        <v>11</v>
      </c>
      <c r="E259" s="42">
        <v>-10</v>
      </c>
      <c r="G259" s="3" t="s">
        <v>67</v>
      </c>
    </row>
    <row r="260" spans="1:11" x14ac:dyDescent="0.35">
      <c r="A260" s="9" t="s">
        <v>1579</v>
      </c>
      <c r="B260" s="3" t="s">
        <v>403</v>
      </c>
      <c r="C260" s="104">
        <v>22</v>
      </c>
      <c r="E260" s="42">
        <v>-10</v>
      </c>
      <c r="G260" s="3" t="s">
        <v>108</v>
      </c>
    </row>
    <row r="261" spans="1:11" x14ac:dyDescent="0.35">
      <c r="B261" s="3" t="s">
        <v>635</v>
      </c>
      <c r="C261" s="104">
        <v>28</v>
      </c>
      <c r="E261" s="42">
        <v>-10</v>
      </c>
      <c r="G261" s="3" t="s">
        <v>7</v>
      </c>
    </row>
    <row r="263" spans="1:11" x14ac:dyDescent="0.35">
      <c r="A263" s="9" t="s">
        <v>1044</v>
      </c>
      <c r="B263" s="3" t="s">
        <v>1483</v>
      </c>
      <c r="C263" s="104">
        <v>40</v>
      </c>
      <c r="E263" s="42">
        <v>-10</v>
      </c>
      <c r="G263" s="3" t="s">
        <v>194</v>
      </c>
    </row>
    <row r="264" spans="1:11" x14ac:dyDescent="0.35">
      <c r="A264" s="9" t="s">
        <v>1579</v>
      </c>
      <c r="B264" s="3" t="s">
        <v>1581</v>
      </c>
      <c r="C264" s="104">
        <v>66</v>
      </c>
      <c r="E264" s="42">
        <v>-10</v>
      </c>
      <c r="G264" s="3" t="s">
        <v>23</v>
      </c>
    </row>
    <row r="265" spans="1:11" x14ac:dyDescent="0.35">
      <c r="B265" s="3" t="s">
        <v>1540</v>
      </c>
      <c r="C265" s="104">
        <v>125</v>
      </c>
      <c r="E265" s="42">
        <v>-6</v>
      </c>
      <c r="G265" s="3" t="s">
        <v>444</v>
      </c>
    </row>
    <row r="266" spans="1:11" x14ac:dyDescent="0.35">
      <c r="B266" s="3" t="s">
        <v>1580</v>
      </c>
      <c r="C266" s="104">
        <v>200</v>
      </c>
      <c r="E266" s="42">
        <v>-6</v>
      </c>
      <c r="G266" s="3" t="s">
        <v>131</v>
      </c>
    </row>
    <row r="267" spans="1:11" ht="16" thickBot="1" x14ac:dyDescent="0.4"/>
    <row r="268" spans="1:11" ht="16" thickBot="1" x14ac:dyDescent="0.4">
      <c r="A268" s="9" t="s">
        <v>192</v>
      </c>
      <c r="B268" s="118" t="s">
        <v>800</v>
      </c>
      <c r="C268" s="114">
        <v>30</v>
      </c>
      <c r="D268" s="115"/>
      <c r="E268" s="116">
        <v>-10</v>
      </c>
      <c r="F268" s="114" t="s">
        <v>38</v>
      </c>
      <c r="G268" s="115" t="s">
        <v>48</v>
      </c>
      <c r="H268" s="117">
        <v>35</v>
      </c>
    </row>
    <row r="269" spans="1:11" x14ac:dyDescent="0.35">
      <c r="A269" s="9" t="s">
        <v>1582</v>
      </c>
      <c r="B269" s="3" t="s">
        <v>1583</v>
      </c>
      <c r="C269" s="104">
        <v>33</v>
      </c>
      <c r="E269" s="42">
        <v>-10</v>
      </c>
      <c r="G269" s="3" t="s">
        <v>338</v>
      </c>
    </row>
    <row r="270" spans="1:11" x14ac:dyDescent="0.35">
      <c r="B270" s="3" t="s">
        <v>551</v>
      </c>
      <c r="C270" s="104">
        <v>50</v>
      </c>
      <c r="E270" s="42">
        <v>-10</v>
      </c>
      <c r="G270" s="3" t="s">
        <v>263</v>
      </c>
    </row>
    <row r="271" spans="1:11" x14ac:dyDescent="0.35">
      <c r="B271" s="3" t="s">
        <v>1397</v>
      </c>
      <c r="C271" s="104">
        <v>50</v>
      </c>
      <c r="E271" s="42">
        <v>-10</v>
      </c>
      <c r="G271" s="3" t="s">
        <v>23</v>
      </c>
    </row>
    <row r="272" spans="1:11" x14ac:dyDescent="0.35">
      <c r="B272" s="3" t="s">
        <v>1584</v>
      </c>
      <c r="C272" s="104">
        <v>90</v>
      </c>
      <c r="E272" s="42">
        <v>-5</v>
      </c>
      <c r="G272" s="3" t="s">
        <v>263</v>
      </c>
    </row>
    <row r="273" spans="1:8" x14ac:dyDescent="0.35">
      <c r="B273" s="3" t="s">
        <v>1459</v>
      </c>
      <c r="C273" s="104">
        <v>175</v>
      </c>
      <c r="E273" s="42">
        <v>-5</v>
      </c>
      <c r="G273" s="3" t="s">
        <v>23</v>
      </c>
    </row>
    <row r="275" spans="1:8" x14ac:dyDescent="0.35">
      <c r="A275" s="9" t="s">
        <v>1014</v>
      </c>
      <c r="B275" s="3" t="s">
        <v>1337</v>
      </c>
      <c r="C275" s="104">
        <v>40</v>
      </c>
      <c r="E275" s="42">
        <v>-10</v>
      </c>
    </row>
    <row r="276" spans="1:8" x14ac:dyDescent="0.35">
      <c r="A276" s="9" t="s">
        <v>1582</v>
      </c>
      <c r="B276" s="3" t="s">
        <v>1585</v>
      </c>
      <c r="C276" s="104">
        <v>40</v>
      </c>
      <c r="E276" s="42">
        <v>-10</v>
      </c>
    </row>
    <row r="277" spans="1:8" x14ac:dyDescent="0.35">
      <c r="B277" s="3" t="s">
        <v>1586</v>
      </c>
      <c r="C277" s="104">
        <v>55</v>
      </c>
      <c r="E277" s="42">
        <v>-10</v>
      </c>
    </row>
    <row r="278" spans="1:8" ht="16" thickBot="1" x14ac:dyDescent="0.4">
      <c r="B278" s="3" t="s">
        <v>1553</v>
      </c>
      <c r="C278" s="104">
        <v>70</v>
      </c>
      <c r="E278" s="42">
        <v>-10</v>
      </c>
    </row>
    <row r="279" spans="1:8" ht="16" thickBot="1" x14ac:dyDescent="0.4">
      <c r="B279" s="118" t="s">
        <v>1273</v>
      </c>
      <c r="C279" s="114">
        <v>100</v>
      </c>
      <c r="D279" s="115"/>
      <c r="E279" s="116">
        <v>-6</v>
      </c>
      <c r="F279" s="114" t="s">
        <v>38</v>
      </c>
      <c r="G279" s="115" t="s">
        <v>73</v>
      </c>
      <c r="H279" s="117">
        <v>63</v>
      </c>
    </row>
    <row r="280" spans="1:8" ht="16" thickBot="1" x14ac:dyDescent="0.4">
      <c r="A280" s="101" t="s">
        <v>1143</v>
      </c>
      <c r="B280" s="119" t="s">
        <v>1273</v>
      </c>
      <c r="C280" s="120">
        <v>5.5</v>
      </c>
      <c r="D280" s="121"/>
      <c r="E280" s="122">
        <v>-5</v>
      </c>
      <c r="F280" s="123" t="s">
        <v>164</v>
      </c>
      <c r="G280" s="121" t="s">
        <v>73</v>
      </c>
      <c r="H280" s="124">
        <v>27.5</v>
      </c>
    </row>
    <row r="282" spans="1:8" x14ac:dyDescent="0.35">
      <c r="A282" s="9" t="s">
        <v>1617</v>
      </c>
      <c r="B282" s="3" t="s">
        <v>635</v>
      </c>
      <c r="C282" s="104">
        <v>28</v>
      </c>
      <c r="E282" s="42">
        <v>-10</v>
      </c>
      <c r="G282" s="3" t="s">
        <v>15</v>
      </c>
    </row>
    <row r="283" spans="1:8" x14ac:dyDescent="0.35">
      <c r="A283" s="9" t="s">
        <v>1618</v>
      </c>
      <c r="B283" s="3" t="s">
        <v>180</v>
      </c>
      <c r="C283" s="104">
        <v>30</v>
      </c>
      <c r="E283" s="42">
        <v>-10</v>
      </c>
      <c r="G283" s="3" t="s">
        <v>23</v>
      </c>
    </row>
    <row r="284" spans="1:8" x14ac:dyDescent="0.35">
      <c r="B284" s="3" t="s">
        <v>905</v>
      </c>
      <c r="C284" s="104">
        <v>45</v>
      </c>
      <c r="E284" s="42">
        <v>-10</v>
      </c>
      <c r="G284" s="3" t="s">
        <v>23</v>
      </c>
    </row>
    <row r="285" spans="1:8" x14ac:dyDescent="0.35">
      <c r="B285" s="3" t="s">
        <v>1619</v>
      </c>
      <c r="C285" s="104">
        <v>175</v>
      </c>
      <c r="E285" s="42">
        <v>-10</v>
      </c>
      <c r="G285" s="3" t="s">
        <v>23</v>
      </c>
    </row>
    <row r="286" spans="1:8" x14ac:dyDescent="0.35">
      <c r="B286" s="3" t="s">
        <v>858</v>
      </c>
      <c r="C286" s="104">
        <v>50</v>
      </c>
      <c r="E286" s="42">
        <v>-10</v>
      </c>
      <c r="G286" s="3" t="s">
        <v>11</v>
      </c>
    </row>
    <row r="287" spans="1:8" x14ac:dyDescent="0.35">
      <c r="B287" s="3" t="s">
        <v>1136</v>
      </c>
      <c r="C287" s="104">
        <v>100</v>
      </c>
      <c r="E287" s="42">
        <v>-10</v>
      </c>
      <c r="G287" s="3" t="s">
        <v>23</v>
      </c>
    </row>
    <row r="288" spans="1:8" x14ac:dyDescent="0.35">
      <c r="B288" s="3" t="s">
        <v>1620</v>
      </c>
      <c r="C288" s="104">
        <v>80</v>
      </c>
      <c r="E288" s="42">
        <v>-10</v>
      </c>
      <c r="G288" s="3" t="s">
        <v>34</v>
      </c>
    </row>
    <row r="289" spans="1:11" x14ac:dyDescent="0.35">
      <c r="B289" s="3" t="s">
        <v>845</v>
      </c>
      <c r="C289" s="104">
        <v>90</v>
      </c>
      <c r="E289" s="42">
        <v>-10</v>
      </c>
      <c r="G289" s="3" t="s">
        <v>23</v>
      </c>
    </row>
    <row r="291" spans="1:11" x14ac:dyDescent="0.35">
      <c r="A291" s="9" t="s">
        <v>538</v>
      </c>
      <c r="B291" s="3" t="s">
        <v>541</v>
      </c>
      <c r="C291" s="104">
        <v>22</v>
      </c>
      <c r="E291" s="42">
        <v>-10</v>
      </c>
      <c r="G291" s="3" t="s">
        <v>23</v>
      </c>
    </row>
    <row r="292" spans="1:11" ht="16" thickBot="1" x14ac:dyDescent="0.4">
      <c r="A292" s="9" t="s">
        <v>1621</v>
      </c>
      <c r="B292" s="3" t="s">
        <v>985</v>
      </c>
      <c r="C292" s="104">
        <v>55</v>
      </c>
      <c r="E292" s="42">
        <v>-10</v>
      </c>
      <c r="G292" s="3" t="s">
        <v>108</v>
      </c>
    </row>
    <row r="293" spans="1:11" ht="16" thickBot="1" x14ac:dyDescent="0.4">
      <c r="B293" s="118" t="s">
        <v>1273</v>
      </c>
      <c r="C293" s="114">
        <v>41</v>
      </c>
      <c r="D293" s="115"/>
      <c r="E293" s="116">
        <v>-10</v>
      </c>
      <c r="F293" s="114" t="s">
        <v>63</v>
      </c>
      <c r="G293" s="115" t="s">
        <v>931</v>
      </c>
      <c r="H293" s="117">
        <v>46</v>
      </c>
    </row>
    <row r="294" spans="1:11" x14ac:dyDescent="0.35">
      <c r="B294" s="3" t="s">
        <v>1622</v>
      </c>
      <c r="C294" s="104">
        <v>125</v>
      </c>
      <c r="E294" s="42">
        <v>-10</v>
      </c>
      <c r="G294" s="3" t="s">
        <v>632</v>
      </c>
    </row>
    <row r="296" spans="1:11" x14ac:dyDescent="0.35">
      <c r="A296" s="9" t="s">
        <v>1623</v>
      </c>
      <c r="B296" s="3" t="s">
        <v>1272</v>
      </c>
      <c r="C296" s="104">
        <v>40</v>
      </c>
      <c r="E296" s="42">
        <v>-10</v>
      </c>
      <c r="G296" s="3" t="s">
        <v>126</v>
      </c>
    </row>
    <row r="297" spans="1:11" x14ac:dyDescent="0.35">
      <c r="A297" s="9" t="s">
        <v>1621</v>
      </c>
      <c r="B297" s="3" t="s">
        <v>1624</v>
      </c>
      <c r="C297" s="104">
        <v>150</v>
      </c>
      <c r="E297" s="42">
        <v>-4</v>
      </c>
      <c r="G297" s="3" t="s">
        <v>263</v>
      </c>
    </row>
    <row r="298" spans="1:11" x14ac:dyDescent="0.35">
      <c r="B298" s="3" t="s">
        <v>1244</v>
      </c>
      <c r="C298" s="104">
        <v>80</v>
      </c>
      <c r="E298" s="42">
        <v>-5</v>
      </c>
      <c r="G298" s="3" t="s">
        <v>23</v>
      </c>
    </row>
    <row r="299" spans="1:11" x14ac:dyDescent="0.35">
      <c r="B299" s="3" t="s">
        <v>342</v>
      </c>
      <c r="C299" s="104">
        <v>40</v>
      </c>
      <c r="E299" s="42">
        <v>-10</v>
      </c>
      <c r="G299" s="3" t="s">
        <v>294</v>
      </c>
    </row>
    <row r="300" spans="1:11" ht="16" thickBot="1" x14ac:dyDescent="0.4"/>
    <row r="301" spans="1:11" s="39" customFormat="1" ht="16" thickBot="1" x14ac:dyDescent="0.4">
      <c r="A301" s="148" t="s">
        <v>1625</v>
      </c>
      <c r="B301" s="149" t="s">
        <v>1081</v>
      </c>
      <c r="C301" s="150"/>
      <c r="D301" s="151" t="s">
        <v>18</v>
      </c>
      <c r="E301" s="152">
        <f>SUM(E259:E299)</f>
        <v>-312</v>
      </c>
      <c r="F301" s="153"/>
      <c r="G301" s="154" t="s">
        <v>19</v>
      </c>
      <c r="H301" s="180">
        <f>SUM(H259:H299)</f>
        <v>171.5</v>
      </c>
      <c r="I301" s="227" t="s">
        <v>281</v>
      </c>
      <c r="J301" s="157">
        <f>SUM(E301,H301)</f>
        <v>-140.5</v>
      </c>
      <c r="K301" s="379"/>
    </row>
    <row r="303" spans="1:11" x14ac:dyDescent="0.35">
      <c r="A303" s="9" t="s">
        <v>1626</v>
      </c>
      <c r="B303" s="3" t="s">
        <v>1628</v>
      </c>
      <c r="C303" s="104">
        <v>35</v>
      </c>
      <c r="E303" s="42">
        <v>-10</v>
      </c>
      <c r="G303" s="3" t="s">
        <v>23</v>
      </c>
    </row>
    <row r="304" spans="1:11" x14ac:dyDescent="0.35">
      <c r="A304" s="9" t="s">
        <v>1627</v>
      </c>
      <c r="B304" s="3" t="s">
        <v>1462</v>
      </c>
      <c r="C304" s="104">
        <v>66</v>
      </c>
      <c r="E304" s="42">
        <v>-10</v>
      </c>
      <c r="G304" s="3" t="s">
        <v>86</v>
      </c>
    </row>
    <row r="305" spans="1:7" x14ac:dyDescent="0.35">
      <c r="B305" s="3" t="s">
        <v>1483</v>
      </c>
      <c r="C305" s="104">
        <v>70</v>
      </c>
      <c r="E305" s="42">
        <v>-10</v>
      </c>
      <c r="G305" s="3" t="s">
        <v>119</v>
      </c>
    </row>
    <row r="306" spans="1:7" x14ac:dyDescent="0.35">
      <c r="B306" s="3" t="s">
        <v>777</v>
      </c>
      <c r="C306" s="104">
        <v>200</v>
      </c>
      <c r="E306" s="42">
        <v>-6</v>
      </c>
      <c r="G306" s="3" t="s">
        <v>616</v>
      </c>
    </row>
    <row r="307" spans="1:7" x14ac:dyDescent="0.35">
      <c r="B307" s="3" t="s">
        <v>1629</v>
      </c>
      <c r="C307" s="104">
        <v>50</v>
      </c>
      <c r="E307" s="42">
        <v>-10</v>
      </c>
      <c r="G307" s="3" t="s">
        <v>179</v>
      </c>
    </row>
    <row r="309" spans="1:7" x14ac:dyDescent="0.35">
      <c r="A309" s="9" t="s">
        <v>686</v>
      </c>
      <c r="B309" s="3" t="s">
        <v>1382</v>
      </c>
      <c r="C309" s="104">
        <v>33</v>
      </c>
      <c r="E309" s="42">
        <v>-10</v>
      </c>
      <c r="G309" s="3" t="s">
        <v>23</v>
      </c>
    </row>
    <row r="310" spans="1:7" x14ac:dyDescent="0.35">
      <c r="A310" s="9" t="s">
        <v>1627</v>
      </c>
      <c r="B310" s="3" t="s">
        <v>69</v>
      </c>
      <c r="C310" s="104">
        <v>35</v>
      </c>
      <c r="E310" s="42">
        <v>-10</v>
      </c>
      <c r="G310" s="3" t="s">
        <v>34</v>
      </c>
    </row>
    <row r="311" spans="1:7" x14ac:dyDescent="0.35">
      <c r="B311" s="3" t="s">
        <v>1371</v>
      </c>
      <c r="C311" s="104">
        <v>100</v>
      </c>
      <c r="E311" s="42">
        <v>-10</v>
      </c>
      <c r="G311" s="3" t="s">
        <v>76</v>
      </c>
    </row>
    <row r="312" spans="1:7" x14ac:dyDescent="0.35">
      <c r="B312" s="3" t="s">
        <v>1549</v>
      </c>
      <c r="C312" s="104">
        <v>28</v>
      </c>
      <c r="E312" s="42">
        <v>-10</v>
      </c>
      <c r="G312" s="3" t="s">
        <v>23</v>
      </c>
    </row>
    <row r="313" spans="1:7" x14ac:dyDescent="0.35">
      <c r="B313" s="3" t="s">
        <v>1479</v>
      </c>
      <c r="C313" s="104">
        <v>66</v>
      </c>
      <c r="E313" s="42">
        <v>-10</v>
      </c>
      <c r="G313" s="3" t="s">
        <v>23</v>
      </c>
    </row>
    <row r="315" spans="1:7" x14ac:dyDescent="0.35">
      <c r="A315" s="9" t="s">
        <v>1630</v>
      </c>
      <c r="B315" s="3" t="s">
        <v>1573</v>
      </c>
      <c r="C315" s="104">
        <v>80</v>
      </c>
      <c r="E315" s="42">
        <v>-10</v>
      </c>
      <c r="G315" s="3" t="s">
        <v>23</v>
      </c>
    </row>
    <row r="316" spans="1:7" x14ac:dyDescent="0.35">
      <c r="A316" s="9" t="s">
        <v>1631</v>
      </c>
      <c r="B316" s="3" t="s">
        <v>1385</v>
      </c>
      <c r="C316" s="104">
        <v>80</v>
      </c>
      <c r="E316" s="42">
        <v>-10</v>
      </c>
      <c r="G316" s="3" t="s">
        <v>9</v>
      </c>
    </row>
    <row r="317" spans="1:7" x14ac:dyDescent="0.35">
      <c r="B317" s="3" t="s">
        <v>513</v>
      </c>
      <c r="C317" s="104">
        <v>50</v>
      </c>
      <c r="E317" s="42">
        <v>-10</v>
      </c>
      <c r="G317" s="3" t="s">
        <v>23</v>
      </c>
    </row>
    <row r="318" spans="1:7" x14ac:dyDescent="0.35">
      <c r="B318" s="3" t="s">
        <v>1632</v>
      </c>
      <c r="C318" s="104">
        <v>40</v>
      </c>
      <c r="E318" s="42">
        <v>-10</v>
      </c>
      <c r="G318" s="3" t="s">
        <v>218</v>
      </c>
    </row>
    <row r="319" spans="1:7" x14ac:dyDescent="0.35">
      <c r="B319" s="3" t="s">
        <v>936</v>
      </c>
      <c r="C319" s="104">
        <v>90</v>
      </c>
      <c r="E319" s="42">
        <v>-10</v>
      </c>
      <c r="G319" s="3" t="s">
        <v>23</v>
      </c>
    </row>
    <row r="320" spans="1:7" x14ac:dyDescent="0.35">
      <c r="B320" s="3" t="s">
        <v>1160</v>
      </c>
      <c r="C320" s="104">
        <v>150</v>
      </c>
      <c r="E320" s="42">
        <v>-10</v>
      </c>
      <c r="G320" s="3" t="s">
        <v>119</v>
      </c>
    </row>
    <row r="322" spans="1:8" x14ac:dyDescent="0.35">
      <c r="A322" s="9" t="s">
        <v>1633</v>
      </c>
      <c r="B322" s="3" t="s">
        <v>1292</v>
      </c>
      <c r="C322" s="104">
        <v>33</v>
      </c>
      <c r="E322" s="42">
        <v>-10</v>
      </c>
      <c r="G322" s="3" t="s">
        <v>78</v>
      </c>
    </row>
    <row r="323" spans="1:8" x14ac:dyDescent="0.35">
      <c r="A323" s="9" t="s">
        <v>1631</v>
      </c>
      <c r="B323" s="3" t="s">
        <v>1634</v>
      </c>
      <c r="C323" s="104">
        <v>90</v>
      </c>
      <c r="E323" s="42">
        <v>-10</v>
      </c>
      <c r="G323" s="3" t="s">
        <v>23</v>
      </c>
    </row>
    <row r="324" spans="1:8" x14ac:dyDescent="0.35">
      <c r="B324" s="3" t="s">
        <v>342</v>
      </c>
      <c r="C324" s="104">
        <v>100</v>
      </c>
      <c r="E324" s="42">
        <v>-10</v>
      </c>
      <c r="G324" s="3" t="s">
        <v>23</v>
      </c>
    </row>
    <row r="325" spans="1:8" ht="16" thickBot="1" x14ac:dyDescent="0.4">
      <c r="B325" s="3" t="s">
        <v>80</v>
      </c>
      <c r="C325" s="104">
        <v>100</v>
      </c>
      <c r="E325" s="42">
        <v>-10</v>
      </c>
      <c r="G325" s="3" t="s">
        <v>411</v>
      </c>
    </row>
    <row r="326" spans="1:8" ht="16" thickBot="1" x14ac:dyDescent="0.4">
      <c r="B326" s="118" t="s">
        <v>583</v>
      </c>
      <c r="C326" s="114">
        <v>150</v>
      </c>
      <c r="D326" s="115"/>
      <c r="E326" s="116">
        <v>-10</v>
      </c>
      <c r="F326" s="114" t="s">
        <v>38</v>
      </c>
      <c r="G326" s="115" t="s">
        <v>39</v>
      </c>
      <c r="H326" s="117">
        <v>155</v>
      </c>
    </row>
    <row r="328" spans="1:8" x14ac:dyDescent="0.35">
      <c r="A328" s="9" t="s">
        <v>1041</v>
      </c>
      <c r="B328" s="3" t="s">
        <v>1049</v>
      </c>
      <c r="C328" s="104">
        <v>66</v>
      </c>
      <c r="E328" s="42">
        <v>-10</v>
      </c>
      <c r="G328" s="3" t="s">
        <v>67</v>
      </c>
    </row>
    <row r="329" spans="1:8" x14ac:dyDescent="0.35">
      <c r="A329" s="9" t="s">
        <v>1635</v>
      </c>
      <c r="B329" s="3" t="s">
        <v>182</v>
      </c>
      <c r="C329" s="104">
        <v>80</v>
      </c>
      <c r="E329" s="42">
        <v>-10</v>
      </c>
      <c r="G329" s="3" t="s">
        <v>187</v>
      </c>
    </row>
    <row r="330" spans="1:8" ht="16" thickBot="1" x14ac:dyDescent="0.4">
      <c r="B330" s="3" t="s">
        <v>832</v>
      </c>
      <c r="C330" s="104">
        <v>100</v>
      </c>
      <c r="E330" s="42">
        <v>-10</v>
      </c>
      <c r="G330" s="3" t="s">
        <v>99</v>
      </c>
    </row>
    <row r="331" spans="1:8" ht="16" thickBot="1" x14ac:dyDescent="0.4">
      <c r="B331" s="118" t="s">
        <v>1525</v>
      </c>
      <c r="C331" s="114">
        <v>66</v>
      </c>
      <c r="D331" s="115"/>
      <c r="E331" s="116">
        <v>-10</v>
      </c>
      <c r="F331" s="114" t="s">
        <v>38</v>
      </c>
      <c r="G331" s="115" t="s">
        <v>284</v>
      </c>
      <c r="H331" s="117">
        <v>71</v>
      </c>
    </row>
    <row r="332" spans="1:8" x14ac:dyDescent="0.35">
      <c r="B332" s="3" t="s">
        <v>552</v>
      </c>
      <c r="C332" s="104">
        <v>100</v>
      </c>
      <c r="E332" s="42">
        <v>-6</v>
      </c>
      <c r="G332" s="3" t="s">
        <v>187</v>
      </c>
    </row>
    <row r="334" spans="1:8" x14ac:dyDescent="0.35">
      <c r="A334" s="9" t="s">
        <v>1636</v>
      </c>
      <c r="B334" s="3" t="s">
        <v>1258</v>
      </c>
      <c r="C334" s="104">
        <v>40</v>
      </c>
      <c r="E334" s="42">
        <v>-10</v>
      </c>
      <c r="G334" s="3" t="s">
        <v>126</v>
      </c>
    </row>
    <row r="335" spans="1:8" x14ac:dyDescent="0.35">
      <c r="A335" s="9" t="s">
        <v>1635</v>
      </c>
      <c r="B335" s="3" t="s">
        <v>1540</v>
      </c>
      <c r="C335" s="104">
        <v>80</v>
      </c>
      <c r="E335" s="42">
        <v>-10</v>
      </c>
      <c r="G335" s="3" t="s">
        <v>411</v>
      </c>
    </row>
    <row r="336" spans="1:8" x14ac:dyDescent="0.35">
      <c r="B336" s="3" t="s">
        <v>1507</v>
      </c>
      <c r="C336" s="104">
        <v>50</v>
      </c>
      <c r="E336" s="42">
        <v>-10</v>
      </c>
      <c r="G336" s="3" t="s">
        <v>23</v>
      </c>
    </row>
    <row r="337" spans="1:8" x14ac:dyDescent="0.35">
      <c r="B337" s="3" t="s">
        <v>1637</v>
      </c>
      <c r="C337" s="104">
        <v>200</v>
      </c>
      <c r="E337" s="42">
        <v>-6</v>
      </c>
      <c r="G337" s="3" t="s">
        <v>344</v>
      </c>
    </row>
    <row r="339" spans="1:8" x14ac:dyDescent="0.35">
      <c r="A339" s="9" t="s">
        <v>910</v>
      </c>
      <c r="B339" s="3" t="s">
        <v>22</v>
      </c>
      <c r="C339" s="104">
        <v>66</v>
      </c>
      <c r="E339" s="42">
        <v>-10</v>
      </c>
      <c r="G339" s="3" t="s">
        <v>632</v>
      </c>
    </row>
    <row r="340" spans="1:8" x14ac:dyDescent="0.35">
      <c r="A340" s="9" t="s">
        <v>1640</v>
      </c>
      <c r="B340" s="3" t="s">
        <v>1183</v>
      </c>
      <c r="C340" s="104">
        <v>40</v>
      </c>
      <c r="E340" s="42">
        <v>-10</v>
      </c>
      <c r="G340" s="3" t="s">
        <v>119</v>
      </c>
    </row>
    <row r="341" spans="1:8" x14ac:dyDescent="0.35">
      <c r="B341" s="3" t="s">
        <v>1641</v>
      </c>
      <c r="C341" s="104">
        <v>125</v>
      </c>
      <c r="E341" s="42">
        <v>-10</v>
      </c>
      <c r="G341" s="3" t="s">
        <v>23</v>
      </c>
    </row>
    <row r="342" spans="1:8" x14ac:dyDescent="0.35">
      <c r="B342" s="3" t="s">
        <v>811</v>
      </c>
      <c r="C342" s="104">
        <v>22</v>
      </c>
      <c r="E342" s="42">
        <v>-10</v>
      </c>
      <c r="G342" s="3" t="s">
        <v>23</v>
      </c>
    </row>
    <row r="344" spans="1:8" ht="16" thickBot="1" x14ac:dyDescent="0.4">
      <c r="A344" s="9" t="s">
        <v>1642</v>
      </c>
      <c r="B344" s="3" t="s">
        <v>217</v>
      </c>
      <c r="C344" s="104">
        <v>22</v>
      </c>
      <c r="E344" s="42">
        <v>-10</v>
      </c>
      <c r="G344" s="3" t="s">
        <v>263</v>
      </c>
    </row>
    <row r="345" spans="1:8" ht="16" thickBot="1" x14ac:dyDescent="0.4">
      <c r="A345" s="9" t="s">
        <v>1640</v>
      </c>
      <c r="B345" s="118" t="s">
        <v>374</v>
      </c>
      <c r="C345" s="114">
        <v>33</v>
      </c>
      <c r="D345" s="115"/>
      <c r="E345" s="116">
        <v>-10</v>
      </c>
      <c r="F345" s="114" t="s">
        <v>63</v>
      </c>
      <c r="G345" s="115" t="s">
        <v>27</v>
      </c>
      <c r="H345" s="117">
        <v>38</v>
      </c>
    </row>
    <row r="346" spans="1:8" x14ac:dyDescent="0.35">
      <c r="B346" s="3" t="s">
        <v>1400</v>
      </c>
      <c r="C346" s="104">
        <v>90</v>
      </c>
      <c r="E346" s="42">
        <v>-10</v>
      </c>
      <c r="G346" s="3" t="s">
        <v>561</v>
      </c>
    </row>
    <row r="347" spans="1:8" x14ac:dyDescent="0.35">
      <c r="B347" s="3" t="s">
        <v>1402</v>
      </c>
      <c r="C347" s="104">
        <v>110</v>
      </c>
      <c r="E347" s="42">
        <v>-10</v>
      </c>
      <c r="G347" s="3" t="s">
        <v>99</v>
      </c>
    </row>
    <row r="348" spans="1:8" x14ac:dyDescent="0.35">
      <c r="B348" s="3" t="s">
        <v>1469</v>
      </c>
      <c r="C348" s="104">
        <v>100</v>
      </c>
      <c r="E348" s="42">
        <v>-10</v>
      </c>
      <c r="G348" s="3" t="s">
        <v>221</v>
      </c>
    </row>
    <row r="350" spans="1:8" x14ac:dyDescent="0.35">
      <c r="A350" s="9" t="s">
        <v>1395</v>
      </c>
      <c r="B350" s="3" t="s">
        <v>665</v>
      </c>
      <c r="C350" s="104">
        <v>80</v>
      </c>
      <c r="E350" s="42">
        <v>-6</v>
      </c>
      <c r="G350" s="3" t="s">
        <v>99</v>
      </c>
    </row>
    <row r="351" spans="1:8" x14ac:dyDescent="0.35">
      <c r="A351" s="9" t="s">
        <v>1644</v>
      </c>
      <c r="B351" s="3" t="s">
        <v>1645</v>
      </c>
      <c r="C351" s="104">
        <v>100</v>
      </c>
      <c r="E351" s="42">
        <v>-6</v>
      </c>
      <c r="G351" s="3" t="s">
        <v>43</v>
      </c>
    </row>
    <row r="352" spans="1:8" x14ac:dyDescent="0.35">
      <c r="B352" s="3" t="s">
        <v>705</v>
      </c>
      <c r="C352" s="104">
        <v>40</v>
      </c>
      <c r="E352" s="42">
        <v>-10</v>
      </c>
      <c r="G352" s="3" t="s">
        <v>294</v>
      </c>
    </row>
    <row r="353" spans="1:11" x14ac:dyDescent="0.35">
      <c r="B353" s="3" t="s">
        <v>242</v>
      </c>
      <c r="C353" s="104">
        <v>40</v>
      </c>
      <c r="E353" s="42">
        <v>-10</v>
      </c>
      <c r="G353" s="3" t="s">
        <v>317</v>
      </c>
    </row>
    <row r="354" spans="1:11" x14ac:dyDescent="0.35">
      <c r="B354" s="3" t="s">
        <v>304</v>
      </c>
      <c r="C354" s="104">
        <v>200</v>
      </c>
      <c r="E354" s="42">
        <v>-6</v>
      </c>
      <c r="G354" s="3" t="s">
        <v>23</v>
      </c>
    </row>
    <row r="356" spans="1:11" x14ac:dyDescent="0.35">
      <c r="A356" s="9" t="s">
        <v>1646</v>
      </c>
      <c r="B356" s="3" t="s">
        <v>861</v>
      </c>
      <c r="C356" s="104">
        <v>60</v>
      </c>
      <c r="E356" s="42">
        <v>-10</v>
      </c>
      <c r="G356" s="3" t="s">
        <v>964</v>
      </c>
    </row>
    <row r="357" spans="1:11" x14ac:dyDescent="0.35">
      <c r="A357" s="9" t="s">
        <v>1644</v>
      </c>
      <c r="B357" s="3" t="s">
        <v>1581</v>
      </c>
      <c r="C357" s="104">
        <v>45</v>
      </c>
      <c r="E357" s="42">
        <v>-10</v>
      </c>
      <c r="G357" s="3" t="s">
        <v>99</v>
      </c>
    </row>
    <row r="358" spans="1:11" x14ac:dyDescent="0.35">
      <c r="B358" s="3" t="s">
        <v>1273</v>
      </c>
      <c r="C358" s="104">
        <v>45</v>
      </c>
      <c r="E358" s="42">
        <v>-10</v>
      </c>
      <c r="G358" s="3" t="s">
        <v>720</v>
      </c>
    </row>
    <row r="359" spans="1:11" x14ac:dyDescent="0.35">
      <c r="B359" s="3" t="s">
        <v>1647</v>
      </c>
      <c r="C359" s="104">
        <v>100</v>
      </c>
      <c r="E359" s="42">
        <v>-6</v>
      </c>
      <c r="G359" s="3" t="s">
        <v>23</v>
      </c>
    </row>
    <row r="360" spans="1:11" x14ac:dyDescent="0.35">
      <c r="B360" s="3" t="s">
        <v>1648</v>
      </c>
      <c r="C360" s="104">
        <v>100</v>
      </c>
      <c r="E360" s="42">
        <v>-6</v>
      </c>
      <c r="G360" s="3" t="s">
        <v>15</v>
      </c>
    </row>
    <row r="361" spans="1:11" ht="16" thickBot="1" x14ac:dyDescent="0.4"/>
    <row r="362" spans="1:11" s="39" customFormat="1" ht="16" thickBot="1" x14ac:dyDescent="0.4">
      <c r="A362" s="148" t="s">
        <v>1649</v>
      </c>
      <c r="B362" s="149" t="s">
        <v>1650</v>
      </c>
      <c r="C362" s="150"/>
      <c r="D362" s="151" t="s">
        <v>18</v>
      </c>
      <c r="E362" s="152">
        <f>SUM(E303:E360)</f>
        <v>-458</v>
      </c>
      <c r="F362" s="153"/>
      <c r="G362" s="154" t="s">
        <v>19</v>
      </c>
      <c r="H362" s="180">
        <f>SUM(H303:H360)</f>
        <v>264</v>
      </c>
      <c r="I362" s="227" t="s">
        <v>281</v>
      </c>
      <c r="J362" s="157">
        <f>SUM(E362,H362)</f>
        <v>-194</v>
      </c>
      <c r="K362" s="379"/>
    </row>
    <row r="364" spans="1:11" x14ac:dyDescent="0.35">
      <c r="A364" s="9" t="s">
        <v>847</v>
      </c>
      <c r="B364" s="3" t="s">
        <v>1372</v>
      </c>
      <c r="C364" s="104">
        <v>66</v>
      </c>
      <c r="E364" s="42">
        <v>-10</v>
      </c>
      <c r="G364" s="3" t="s">
        <v>376</v>
      </c>
    </row>
    <row r="365" spans="1:11" x14ac:dyDescent="0.35">
      <c r="A365" s="9" t="s">
        <v>1651</v>
      </c>
      <c r="B365" s="3" t="s">
        <v>668</v>
      </c>
      <c r="C365" s="104">
        <v>50</v>
      </c>
      <c r="E365" s="42">
        <v>-10</v>
      </c>
      <c r="G365" s="3" t="s">
        <v>23</v>
      </c>
    </row>
    <row r="366" spans="1:11" x14ac:dyDescent="0.35">
      <c r="B366" s="3" t="s">
        <v>1653</v>
      </c>
      <c r="C366" s="104">
        <v>100</v>
      </c>
      <c r="E366" s="42">
        <v>-10</v>
      </c>
      <c r="G366" s="3" t="s">
        <v>23</v>
      </c>
    </row>
    <row r="367" spans="1:11" x14ac:dyDescent="0.35">
      <c r="B367" s="3" t="s">
        <v>1654</v>
      </c>
      <c r="C367" s="104">
        <v>70</v>
      </c>
      <c r="E367" s="42">
        <v>-10</v>
      </c>
      <c r="G367" s="3" t="s">
        <v>23</v>
      </c>
    </row>
    <row r="368" spans="1:11" x14ac:dyDescent="0.35">
      <c r="B368" s="3" t="s">
        <v>1358</v>
      </c>
      <c r="C368" s="104">
        <v>200</v>
      </c>
      <c r="E368" s="42">
        <v>-5</v>
      </c>
      <c r="G368" s="3" t="s">
        <v>23</v>
      </c>
    </row>
    <row r="369" spans="1:8" x14ac:dyDescent="0.35">
      <c r="B369" s="3" t="s">
        <v>1655</v>
      </c>
      <c r="C369" s="104">
        <v>250</v>
      </c>
      <c r="E369" s="42">
        <v>-5</v>
      </c>
      <c r="G369" s="3" t="s">
        <v>119</v>
      </c>
    </row>
    <row r="371" spans="1:8" x14ac:dyDescent="0.35">
      <c r="A371" s="9" t="s">
        <v>1652</v>
      </c>
      <c r="B371" s="3" t="s">
        <v>1656</v>
      </c>
      <c r="C371" s="104">
        <v>50</v>
      </c>
      <c r="E371" s="42">
        <v>-10</v>
      </c>
      <c r="G371" s="3" t="s">
        <v>545</v>
      </c>
    </row>
    <row r="372" spans="1:8" ht="16" thickBot="1" x14ac:dyDescent="0.4">
      <c r="A372" s="9" t="s">
        <v>1651</v>
      </c>
      <c r="B372" s="3" t="s">
        <v>1657</v>
      </c>
      <c r="C372" s="104">
        <v>55</v>
      </c>
      <c r="E372" s="42">
        <v>-10</v>
      </c>
      <c r="G372" s="3" t="s">
        <v>444</v>
      </c>
    </row>
    <row r="373" spans="1:8" ht="16" thickBot="1" x14ac:dyDescent="0.4">
      <c r="B373" s="118" t="s">
        <v>1553</v>
      </c>
      <c r="C373" s="114">
        <v>50</v>
      </c>
      <c r="D373" s="115"/>
      <c r="E373" s="116">
        <v>-10</v>
      </c>
      <c r="F373" s="114" t="s">
        <v>38</v>
      </c>
      <c r="G373" s="115" t="s">
        <v>27</v>
      </c>
      <c r="H373" s="117">
        <v>53.75</v>
      </c>
    </row>
    <row r="374" spans="1:8" x14ac:dyDescent="0.35">
      <c r="B374" s="3" t="s">
        <v>1499</v>
      </c>
      <c r="C374" s="104">
        <v>66</v>
      </c>
      <c r="E374" s="42">
        <v>-10</v>
      </c>
      <c r="G374" s="3" t="s">
        <v>23</v>
      </c>
    </row>
    <row r="375" spans="1:8" x14ac:dyDescent="0.35">
      <c r="B375" s="3" t="s">
        <v>1658</v>
      </c>
      <c r="C375" s="104">
        <v>200</v>
      </c>
      <c r="E375" s="42">
        <v>-2</v>
      </c>
      <c r="G375" s="3" t="s">
        <v>545</v>
      </c>
    </row>
    <row r="377" spans="1:8" x14ac:dyDescent="0.35">
      <c r="A377" s="9" t="s">
        <v>1659</v>
      </c>
      <c r="B377" s="5" t="s">
        <v>1661</v>
      </c>
      <c r="C377" s="347">
        <v>14</v>
      </c>
      <c r="D377" s="5"/>
      <c r="E377" s="348">
        <v>-10</v>
      </c>
      <c r="F377" s="349"/>
      <c r="G377" s="351" t="s">
        <v>11</v>
      </c>
      <c r="H377" s="350"/>
    </row>
    <row r="378" spans="1:8" x14ac:dyDescent="0.35">
      <c r="A378" s="9" t="s">
        <v>1663</v>
      </c>
      <c r="B378" s="5" t="s">
        <v>374</v>
      </c>
      <c r="C378" s="347">
        <v>28</v>
      </c>
      <c r="D378" s="5"/>
      <c r="E378" s="348">
        <v>-10</v>
      </c>
      <c r="F378" s="349"/>
      <c r="G378" s="351" t="s">
        <v>13</v>
      </c>
      <c r="H378" s="350"/>
    </row>
    <row r="379" spans="1:8" x14ac:dyDescent="0.35">
      <c r="B379" s="5" t="s">
        <v>831</v>
      </c>
      <c r="C379" s="347">
        <v>28</v>
      </c>
      <c r="D379" s="5"/>
      <c r="E379" s="348">
        <v>-10</v>
      </c>
      <c r="F379" s="349"/>
      <c r="G379" s="351" t="s">
        <v>376</v>
      </c>
      <c r="H379" s="350"/>
    </row>
    <row r="380" spans="1:8" x14ac:dyDescent="0.35">
      <c r="B380" s="5" t="s">
        <v>133</v>
      </c>
      <c r="C380" s="347">
        <v>28</v>
      </c>
      <c r="D380" s="5"/>
      <c r="E380" s="348">
        <v>-10</v>
      </c>
      <c r="F380" s="349"/>
      <c r="G380" s="351" t="s">
        <v>23</v>
      </c>
      <c r="H380" s="350"/>
    </row>
    <row r="381" spans="1:8" ht="16" thickBot="1" x14ac:dyDescent="0.4">
      <c r="B381" s="5" t="s">
        <v>1315</v>
      </c>
      <c r="C381" s="347">
        <v>33</v>
      </c>
      <c r="D381" s="5"/>
      <c r="E381" s="348">
        <v>-10</v>
      </c>
      <c r="F381" s="349"/>
      <c r="G381" s="351" t="s">
        <v>404</v>
      </c>
      <c r="H381" s="350"/>
    </row>
    <row r="382" spans="1:8" x14ac:dyDescent="0.35">
      <c r="B382" s="328" t="s">
        <v>1222</v>
      </c>
      <c r="C382" s="329">
        <v>150</v>
      </c>
      <c r="D382" s="330"/>
      <c r="E382" s="331">
        <v>-5</v>
      </c>
      <c r="F382" s="354" t="s">
        <v>38</v>
      </c>
      <c r="G382" s="352" t="s">
        <v>1664</v>
      </c>
      <c r="H382" s="333">
        <v>58.12</v>
      </c>
    </row>
    <row r="383" spans="1:8" ht="16" thickBot="1" x14ac:dyDescent="0.4">
      <c r="B383" s="334" t="s">
        <v>832</v>
      </c>
      <c r="C383" s="335">
        <v>80</v>
      </c>
      <c r="D383" s="336"/>
      <c r="E383" s="337">
        <v>-10</v>
      </c>
      <c r="F383" s="355" t="s">
        <v>38</v>
      </c>
      <c r="G383" s="353" t="s">
        <v>73</v>
      </c>
      <c r="H383" s="339">
        <v>85.45</v>
      </c>
    </row>
    <row r="384" spans="1:8" x14ac:dyDescent="0.35">
      <c r="B384" s="5" t="s">
        <v>625</v>
      </c>
      <c r="C384" s="347">
        <v>80</v>
      </c>
      <c r="D384" s="5"/>
      <c r="E384" s="348">
        <v>-10</v>
      </c>
      <c r="F384" s="356"/>
      <c r="G384" s="351" t="s">
        <v>376</v>
      </c>
      <c r="H384" s="8"/>
    </row>
    <row r="385" spans="1:8" ht="16" thickBot="1" x14ac:dyDescent="0.4">
      <c r="B385" s="5" t="s">
        <v>1662</v>
      </c>
      <c r="C385" s="347">
        <v>80</v>
      </c>
      <c r="D385" s="5"/>
      <c r="E385" s="348">
        <v>-10</v>
      </c>
      <c r="F385" s="356"/>
      <c r="G385" s="351" t="s">
        <v>23</v>
      </c>
      <c r="H385" s="8"/>
    </row>
    <row r="386" spans="1:8" x14ac:dyDescent="0.35">
      <c r="B386" s="328" t="s">
        <v>96</v>
      </c>
      <c r="C386" s="329">
        <v>33</v>
      </c>
      <c r="D386" s="343"/>
      <c r="E386" s="345">
        <v>-10</v>
      </c>
      <c r="F386" s="354" t="s">
        <v>38</v>
      </c>
      <c r="G386" s="352" t="s">
        <v>9</v>
      </c>
      <c r="H386" s="333">
        <v>28.5</v>
      </c>
    </row>
    <row r="387" spans="1:8" ht="16" thickBot="1" x14ac:dyDescent="0.4">
      <c r="A387" s="101" t="s">
        <v>582</v>
      </c>
      <c r="B387" s="334" t="s">
        <v>1222</v>
      </c>
      <c r="C387" s="335">
        <v>4</v>
      </c>
      <c r="D387" s="344"/>
      <c r="E387" s="346">
        <v>-5</v>
      </c>
      <c r="F387" s="355" t="s">
        <v>38</v>
      </c>
      <c r="G387" s="353" t="s">
        <v>9</v>
      </c>
      <c r="H387" s="339">
        <v>25</v>
      </c>
    </row>
    <row r="389" spans="1:8" x14ac:dyDescent="0.35">
      <c r="A389" s="9" t="s">
        <v>258</v>
      </c>
      <c r="B389" s="3" t="s">
        <v>96</v>
      </c>
      <c r="C389" s="104">
        <v>10</v>
      </c>
      <c r="E389" s="42">
        <v>-10</v>
      </c>
      <c r="G389" s="3" t="s">
        <v>1487</v>
      </c>
    </row>
    <row r="390" spans="1:8" x14ac:dyDescent="0.35">
      <c r="A390" s="9" t="s">
        <v>1665</v>
      </c>
      <c r="B390" s="3" t="s">
        <v>859</v>
      </c>
      <c r="C390" s="104">
        <v>28</v>
      </c>
      <c r="E390" s="42">
        <v>-10</v>
      </c>
      <c r="G390" s="3" t="s">
        <v>1211</v>
      </c>
    </row>
    <row r="391" spans="1:8" x14ac:dyDescent="0.35">
      <c r="B391" s="3" t="s">
        <v>1524</v>
      </c>
      <c r="C391" s="104">
        <v>60</v>
      </c>
      <c r="E391" s="42">
        <v>-10</v>
      </c>
      <c r="G391" s="3" t="s">
        <v>23</v>
      </c>
    </row>
    <row r="392" spans="1:8" x14ac:dyDescent="0.35">
      <c r="B392" s="3" t="s">
        <v>5</v>
      </c>
      <c r="C392" s="104">
        <v>33</v>
      </c>
      <c r="E392" s="42">
        <v>-10</v>
      </c>
      <c r="G392" s="3" t="s">
        <v>23</v>
      </c>
    </row>
    <row r="393" spans="1:8" x14ac:dyDescent="0.35">
      <c r="B393" s="3" t="s">
        <v>1166</v>
      </c>
      <c r="C393" s="104">
        <v>350</v>
      </c>
      <c r="E393" s="42">
        <v>-6</v>
      </c>
      <c r="G393" s="3" t="s">
        <v>23</v>
      </c>
    </row>
    <row r="395" spans="1:8" x14ac:dyDescent="0.35">
      <c r="A395" s="9" t="s">
        <v>356</v>
      </c>
      <c r="B395" s="3" t="s">
        <v>1553</v>
      </c>
      <c r="C395" s="104">
        <v>28</v>
      </c>
      <c r="E395" s="42">
        <v>-10</v>
      </c>
      <c r="G395" s="3" t="s">
        <v>221</v>
      </c>
    </row>
    <row r="396" spans="1:8" x14ac:dyDescent="0.35">
      <c r="A396" s="9" t="s">
        <v>1665</v>
      </c>
      <c r="B396" s="3" t="s">
        <v>985</v>
      </c>
      <c r="C396" s="104">
        <v>30</v>
      </c>
      <c r="E396" s="42">
        <v>-10</v>
      </c>
      <c r="G396" s="3" t="s">
        <v>184</v>
      </c>
    </row>
    <row r="397" spans="1:8" ht="16" thickBot="1" x14ac:dyDescent="0.4">
      <c r="B397" s="3" t="s">
        <v>1666</v>
      </c>
      <c r="C397" s="104">
        <v>50</v>
      </c>
      <c r="E397" s="42">
        <v>-10</v>
      </c>
      <c r="G397" s="3" t="s">
        <v>23</v>
      </c>
    </row>
    <row r="398" spans="1:8" ht="16" thickBot="1" x14ac:dyDescent="0.4">
      <c r="B398" s="118" t="s">
        <v>1667</v>
      </c>
      <c r="C398" s="114">
        <v>80</v>
      </c>
      <c r="D398" s="115"/>
      <c r="E398" s="116">
        <v>-10</v>
      </c>
      <c r="F398" s="114" t="s">
        <v>38</v>
      </c>
      <c r="G398" s="115" t="s">
        <v>154</v>
      </c>
      <c r="H398" s="117">
        <v>42.5</v>
      </c>
    </row>
    <row r="399" spans="1:8" ht="16" thickBot="1" x14ac:dyDescent="0.4"/>
    <row r="400" spans="1:8" ht="16" thickBot="1" x14ac:dyDescent="0.4">
      <c r="A400" s="9" t="s">
        <v>1668</v>
      </c>
      <c r="B400" s="118" t="s">
        <v>153</v>
      </c>
      <c r="C400" s="114">
        <v>60</v>
      </c>
      <c r="D400" s="115"/>
      <c r="E400" s="116">
        <v>-10</v>
      </c>
      <c r="F400" s="114" t="s">
        <v>38</v>
      </c>
      <c r="G400" s="115" t="s">
        <v>73</v>
      </c>
      <c r="H400" s="117">
        <v>65</v>
      </c>
    </row>
    <row r="401" spans="1:11" ht="16" thickBot="1" x14ac:dyDescent="0.4">
      <c r="A401" s="9" t="s">
        <v>1669</v>
      </c>
      <c r="B401" s="193" t="s">
        <v>1242</v>
      </c>
      <c r="C401" s="196">
        <v>40</v>
      </c>
      <c r="D401" s="197"/>
      <c r="E401" s="237">
        <v>-10</v>
      </c>
      <c r="F401" s="196" t="s">
        <v>38</v>
      </c>
      <c r="G401" s="197" t="s">
        <v>284</v>
      </c>
      <c r="H401" s="358">
        <v>27</v>
      </c>
    </row>
    <row r="402" spans="1:11" x14ac:dyDescent="0.35">
      <c r="B402" s="3" t="s">
        <v>1672</v>
      </c>
      <c r="C402" s="104">
        <v>33</v>
      </c>
      <c r="E402" s="42">
        <v>-10</v>
      </c>
      <c r="G402" s="3" t="s">
        <v>92</v>
      </c>
    </row>
    <row r="403" spans="1:11" x14ac:dyDescent="0.35">
      <c r="B403" s="3" t="s">
        <v>1671</v>
      </c>
      <c r="C403" s="104">
        <v>125</v>
      </c>
      <c r="E403" s="42">
        <v>-10</v>
      </c>
      <c r="G403" s="3" t="s">
        <v>23</v>
      </c>
    </row>
    <row r="404" spans="1:11" x14ac:dyDescent="0.35">
      <c r="B404" s="3" t="s">
        <v>1673</v>
      </c>
      <c r="C404" s="104">
        <v>150</v>
      </c>
      <c r="E404" s="42">
        <v>-10</v>
      </c>
      <c r="G404" s="3" t="s">
        <v>555</v>
      </c>
    </row>
    <row r="405" spans="1:11" x14ac:dyDescent="0.35">
      <c r="A405" s="101" t="s">
        <v>582</v>
      </c>
      <c r="B405" s="3" t="s">
        <v>1673</v>
      </c>
      <c r="C405" s="357">
        <v>7.5</v>
      </c>
      <c r="E405" s="42">
        <v>-5</v>
      </c>
      <c r="G405" s="3" t="s">
        <v>555</v>
      </c>
    </row>
    <row r="406" spans="1:11" ht="16" thickBot="1" x14ac:dyDescent="0.4"/>
    <row r="407" spans="1:11" ht="16" thickBot="1" x14ac:dyDescent="0.4">
      <c r="A407" s="9" t="s">
        <v>1670</v>
      </c>
      <c r="B407" s="118" t="s">
        <v>1674</v>
      </c>
      <c r="C407" s="114">
        <v>40</v>
      </c>
      <c r="D407" s="115"/>
      <c r="E407" s="116">
        <v>-6</v>
      </c>
      <c r="F407" s="114" t="s">
        <v>38</v>
      </c>
      <c r="G407" s="115" t="s">
        <v>27</v>
      </c>
      <c r="H407" s="117">
        <v>27</v>
      </c>
    </row>
    <row r="408" spans="1:11" x14ac:dyDescent="0.35">
      <c r="A408" s="9" t="s">
        <v>1669</v>
      </c>
    </row>
    <row r="409" spans="1:11" ht="16" thickBot="1" x14ac:dyDescent="0.4"/>
    <row r="410" spans="1:11" s="39" customFormat="1" ht="16" thickBot="1" x14ac:dyDescent="0.4">
      <c r="A410" s="148" t="s">
        <v>1675</v>
      </c>
      <c r="B410" s="149" t="s">
        <v>691</v>
      </c>
      <c r="C410" s="150"/>
      <c r="D410" s="151" t="s">
        <v>18</v>
      </c>
      <c r="E410" s="152">
        <f>SUM(E364:E407)</f>
        <v>-339</v>
      </c>
      <c r="F410" s="153"/>
      <c r="G410" s="154" t="s">
        <v>19</v>
      </c>
      <c r="H410" s="180">
        <f>SUM(H364:H407)</f>
        <v>412.32</v>
      </c>
      <c r="I410" s="227" t="s">
        <v>20</v>
      </c>
      <c r="J410" s="157">
        <f>SUM(E410,H410)</f>
        <v>73.319999999999993</v>
      </c>
      <c r="K410" s="379"/>
    </row>
    <row r="412" spans="1:11" x14ac:dyDescent="0.35">
      <c r="A412" s="9" t="s">
        <v>1676</v>
      </c>
      <c r="B412" s="3" t="s">
        <v>1462</v>
      </c>
      <c r="C412" s="104">
        <v>66</v>
      </c>
      <c r="E412" s="42">
        <v>-10</v>
      </c>
      <c r="G412" s="3" t="s">
        <v>23</v>
      </c>
    </row>
    <row r="413" spans="1:11" x14ac:dyDescent="0.35">
      <c r="A413" s="9" t="s">
        <v>1677</v>
      </c>
      <c r="B413" s="3" t="s">
        <v>441</v>
      </c>
      <c r="C413" s="104">
        <v>50</v>
      </c>
      <c r="E413" s="42">
        <v>-10</v>
      </c>
      <c r="G413" s="3" t="s">
        <v>23</v>
      </c>
    </row>
    <row r="414" spans="1:11" ht="16.25" customHeight="1" x14ac:dyDescent="0.35">
      <c r="B414" s="3" t="s">
        <v>1680</v>
      </c>
      <c r="C414" s="104">
        <v>100</v>
      </c>
      <c r="E414" s="42">
        <v>-5</v>
      </c>
      <c r="G414" s="3" t="s">
        <v>23</v>
      </c>
    </row>
    <row r="415" spans="1:11" ht="16.25" customHeight="1" x14ac:dyDescent="0.35">
      <c r="A415" s="101" t="s">
        <v>988</v>
      </c>
      <c r="B415" s="3" t="s">
        <v>1462</v>
      </c>
      <c r="C415" s="104">
        <v>60</v>
      </c>
      <c r="E415" s="42">
        <v>-4</v>
      </c>
      <c r="G415" s="3" t="s">
        <v>23</v>
      </c>
    </row>
    <row r="416" spans="1:11" ht="16.25" customHeight="1" x14ac:dyDescent="0.35">
      <c r="A416" s="101" t="s">
        <v>582</v>
      </c>
      <c r="B416" s="3" t="s">
        <v>1680</v>
      </c>
      <c r="C416" s="104">
        <v>5</v>
      </c>
      <c r="E416" s="42">
        <v>-5</v>
      </c>
      <c r="G416" s="3" t="s">
        <v>23</v>
      </c>
    </row>
    <row r="417" spans="1:8" ht="16.25" customHeight="1" x14ac:dyDescent="0.35"/>
    <row r="418" spans="1:8" ht="16.25" customHeight="1" x14ac:dyDescent="0.35">
      <c r="A418" s="9" t="s">
        <v>1681</v>
      </c>
      <c r="B418" s="3" t="s">
        <v>1338</v>
      </c>
      <c r="C418" s="104">
        <v>40</v>
      </c>
      <c r="E418" s="42">
        <v>-10</v>
      </c>
      <c r="G418" s="3" t="s">
        <v>99</v>
      </c>
    </row>
    <row r="419" spans="1:8" x14ac:dyDescent="0.35">
      <c r="A419" s="9" t="s">
        <v>1677</v>
      </c>
      <c r="B419" s="3" t="s">
        <v>1682</v>
      </c>
      <c r="C419" s="104">
        <v>125</v>
      </c>
      <c r="E419" s="42">
        <v>-5</v>
      </c>
      <c r="G419" s="3" t="s">
        <v>23</v>
      </c>
    </row>
    <row r="420" spans="1:8" x14ac:dyDescent="0.35">
      <c r="B420" s="3" t="s">
        <v>1683</v>
      </c>
      <c r="C420" s="104">
        <v>250</v>
      </c>
      <c r="E420" s="42">
        <v>-5</v>
      </c>
      <c r="G420" s="3" t="s">
        <v>142</v>
      </c>
    </row>
    <row r="421" spans="1:8" ht="16" thickBot="1" x14ac:dyDescent="0.4"/>
    <row r="422" spans="1:8" ht="16" thickBot="1" x14ac:dyDescent="0.4">
      <c r="A422" s="9" t="s">
        <v>1678</v>
      </c>
      <c r="B422" s="118" t="s">
        <v>1679</v>
      </c>
      <c r="C422" s="114">
        <v>66</v>
      </c>
      <c r="D422" s="115"/>
      <c r="E422" s="116">
        <v>-10</v>
      </c>
      <c r="F422" s="114" t="s">
        <v>38</v>
      </c>
      <c r="G422" s="115" t="s">
        <v>194</v>
      </c>
      <c r="H422" s="117">
        <v>17.754000000000001</v>
      </c>
    </row>
    <row r="423" spans="1:8" ht="16" thickBot="1" x14ac:dyDescent="0.4">
      <c r="A423" s="9" t="s">
        <v>1677</v>
      </c>
      <c r="B423" s="118" t="s">
        <v>333</v>
      </c>
      <c r="C423" s="114">
        <v>16</v>
      </c>
      <c r="D423" s="115"/>
      <c r="E423" s="116">
        <v>-10</v>
      </c>
      <c r="F423" s="114" t="s">
        <v>38</v>
      </c>
      <c r="G423" s="115" t="s">
        <v>39</v>
      </c>
      <c r="H423" s="117">
        <v>22</v>
      </c>
    </row>
    <row r="424" spans="1:8" ht="16" thickBot="1" x14ac:dyDescent="0.4">
      <c r="B424" s="118" t="s">
        <v>1382</v>
      </c>
      <c r="C424" s="114">
        <v>66</v>
      </c>
      <c r="D424" s="115"/>
      <c r="E424" s="116">
        <v>-10</v>
      </c>
      <c r="F424" s="114" t="s">
        <v>38</v>
      </c>
      <c r="G424" s="115" t="s">
        <v>48</v>
      </c>
      <c r="H424" s="117">
        <v>72</v>
      </c>
    </row>
    <row r="425" spans="1:8" x14ac:dyDescent="0.35">
      <c r="B425" s="3" t="s">
        <v>1655</v>
      </c>
      <c r="C425" s="104">
        <v>100</v>
      </c>
      <c r="E425" s="42">
        <v>-10</v>
      </c>
      <c r="G425" s="3" t="s">
        <v>142</v>
      </c>
    </row>
    <row r="426" spans="1:8" x14ac:dyDescent="0.35">
      <c r="B426" s="3" t="s">
        <v>700</v>
      </c>
      <c r="C426" s="104">
        <v>80</v>
      </c>
      <c r="E426" s="42">
        <v>-10</v>
      </c>
      <c r="G426" s="3" t="s">
        <v>218</v>
      </c>
    </row>
    <row r="428" spans="1:8" x14ac:dyDescent="0.35">
      <c r="A428" s="9" t="s">
        <v>1684</v>
      </c>
      <c r="B428" s="3" t="s">
        <v>229</v>
      </c>
      <c r="C428" s="104">
        <v>28</v>
      </c>
      <c r="E428" s="42">
        <v>-10</v>
      </c>
      <c r="G428" s="3" t="s">
        <v>9</v>
      </c>
    </row>
    <row r="429" spans="1:8" x14ac:dyDescent="0.35">
      <c r="A429" s="9" t="s">
        <v>1685</v>
      </c>
      <c r="B429" s="3" t="s">
        <v>511</v>
      </c>
      <c r="C429" s="104">
        <v>28</v>
      </c>
      <c r="E429" s="42">
        <v>-10</v>
      </c>
      <c r="G429" s="3" t="s">
        <v>263</v>
      </c>
    </row>
    <row r="430" spans="1:8" x14ac:dyDescent="0.35">
      <c r="B430" s="3" t="s">
        <v>985</v>
      </c>
      <c r="C430" s="104">
        <v>66</v>
      </c>
      <c r="E430" s="42">
        <v>-10</v>
      </c>
      <c r="G430" s="3" t="s">
        <v>263</v>
      </c>
    </row>
    <row r="431" spans="1:8" x14ac:dyDescent="0.35">
      <c r="B431" s="3" t="s">
        <v>1687</v>
      </c>
      <c r="C431" s="104">
        <v>80</v>
      </c>
      <c r="E431" s="42">
        <v>-10</v>
      </c>
      <c r="G431" s="3" t="s">
        <v>411</v>
      </c>
    </row>
    <row r="432" spans="1:8" x14ac:dyDescent="0.35">
      <c r="B432" s="3" t="s">
        <v>1688</v>
      </c>
      <c r="C432" s="104">
        <v>50</v>
      </c>
      <c r="E432" s="42">
        <v>-10</v>
      </c>
      <c r="G432" s="3" t="s">
        <v>34</v>
      </c>
    </row>
    <row r="434" spans="1:11" ht="16" thickBot="1" x14ac:dyDescent="0.4">
      <c r="A434" s="9" t="s">
        <v>1092</v>
      </c>
      <c r="B434" s="3" t="s">
        <v>1689</v>
      </c>
      <c r="C434" s="104">
        <v>7</v>
      </c>
      <c r="E434" s="42">
        <v>-10</v>
      </c>
      <c r="G434" s="3" t="s">
        <v>39</v>
      </c>
    </row>
    <row r="435" spans="1:11" ht="16" thickBot="1" x14ac:dyDescent="0.4">
      <c r="A435" s="9" t="s">
        <v>1686</v>
      </c>
      <c r="B435" s="119" t="s">
        <v>1690</v>
      </c>
      <c r="C435" s="123">
        <v>9</v>
      </c>
      <c r="D435" s="121"/>
      <c r="E435" s="122">
        <v>-10</v>
      </c>
      <c r="F435" s="123" t="s">
        <v>1694</v>
      </c>
      <c r="G435" s="121" t="s">
        <v>3</v>
      </c>
      <c r="H435" s="124">
        <v>65</v>
      </c>
    </row>
    <row r="436" spans="1:11" ht="16" thickBot="1" x14ac:dyDescent="0.4"/>
    <row r="437" spans="1:11" s="39" customFormat="1" ht="16" thickBot="1" x14ac:dyDescent="0.4">
      <c r="A437" s="148" t="s">
        <v>1691</v>
      </c>
      <c r="B437" s="149" t="s">
        <v>123</v>
      </c>
      <c r="C437" s="150"/>
      <c r="D437" s="151" t="s">
        <v>18</v>
      </c>
      <c r="E437" s="152">
        <f>SUM(E412:E435)</f>
        <v>-174</v>
      </c>
      <c r="F437" s="153"/>
      <c r="G437" s="154" t="s">
        <v>19</v>
      </c>
      <c r="H437" s="180">
        <f>SUM(H412:H435)</f>
        <v>176.75400000000002</v>
      </c>
      <c r="I437" s="227" t="s">
        <v>20</v>
      </c>
      <c r="J437" s="157">
        <f>SUM(E437,H437)</f>
        <v>2.7540000000000191</v>
      </c>
      <c r="K437" s="379"/>
    </row>
    <row r="439" spans="1:11" ht="16" thickBot="1" x14ac:dyDescent="0.4"/>
    <row r="440" spans="1:11" ht="39.65" customHeight="1" thickBot="1" x14ac:dyDescent="0.4">
      <c r="A440" s="168" t="s">
        <v>1693</v>
      </c>
      <c r="B440" s="94" t="s">
        <v>1692</v>
      </c>
      <c r="C440" s="226"/>
      <c r="D440" s="151" t="s">
        <v>18</v>
      </c>
      <c r="E440" s="179">
        <v>-3015</v>
      </c>
      <c r="F440" s="153"/>
      <c r="G440" s="227" t="s">
        <v>19</v>
      </c>
      <c r="H440" s="155">
        <v>2882.59</v>
      </c>
      <c r="I440" s="156" t="s">
        <v>281</v>
      </c>
      <c r="J440" s="157">
        <f>SUM(J436,H440,E440)</f>
        <v>-132.40999999999985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"/>
  <sheetViews>
    <sheetView topLeftCell="A238" zoomScaleNormal="100" workbookViewId="0">
      <selection activeCell="A247" sqref="A247"/>
    </sheetView>
  </sheetViews>
  <sheetFormatPr defaultColWidth="8.90625" defaultRowHeight="15.5" x14ac:dyDescent="0.35"/>
  <cols>
    <col min="1" max="1" width="34" style="169" bestFit="1" customWidth="1"/>
    <col min="2" max="2" width="26.1796875" style="29" customWidth="1"/>
    <col min="3" max="3" width="7.453125" style="29" bestFit="1" customWidth="1"/>
    <col min="4" max="4" width="10.54296875" style="171" bestFit="1" customWidth="1"/>
    <col min="5" max="5" width="8.36328125" style="172" bestFit="1" customWidth="1"/>
    <col min="6" max="6" width="13.90625" style="29" bestFit="1" customWidth="1"/>
    <col min="7" max="7" width="12.90625" style="457" bestFit="1" customWidth="1"/>
    <col min="8" max="8" width="11.6328125" style="29" bestFit="1" customWidth="1"/>
    <col min="9" max="9" width="12" style="29" bestFit="1" customWidth="1"/>
    <col min="10" max="16384" width="8.90625" style="29"/>
  </cols>
  <sheetData>
    <row r="1" spans="1:7" ht="16" thickBot="1" x14ac:dyDescent="0.4">
      <c r="A1" s="125" t="s">
        <v>1696</v>
      </c>
    </row>
    <row r="2" spans="1:7" x14ac:dyDescent="0.35">
      <c r="A2" s="363"/>
      <c r="B2" s="364" t="s">
        <v>1444</v>
      </c>
      <c r="C2" s="365" t="s">
        <v>1445</v>
      </c>
      <c r="D2" s="385" t="s">
        <v>1446</v>
      </c>
      <c r="E2" s="365" t="s">
        <v>1447</v>
      </c>
      <c r="F2" s="365" t="s">
        <v>1448</v>
      </c>
      <c r="G2" s="458" t="s">
        <v>1449</v>
      </c>
    </row>
    <row r="4" spans="1:7" x14ac:dyDescent="0.35">
      <c r="A4" s="169" t="s">
        <v>1118</v>
      </c>
      <c r="B4" s="29" t="s">
        <v>314</v>
      </c>
      <c r="C4" s="29">
        <v>80</v>
      </c>
      <c r="D4" s="171">
        <v>-10</v>
      </c>
      <c r="E4" s="172" t="s">
        <v>131</v>
      </c>
    </row>
    <row r="5" spans="1:7" ht="16" thickBot="1" x14ac:dyDescent="0.4">
      <c r="A5" s="169" t="s">
        <v>1697</v>
      </c>
      <c r="B5" s="29" t="s">
        <v>1136</v>
      </c>
      <c r="C5" s="29">
        <v>45</v>
      </c>
      <c r="D5" s="171">
        <v>-10</v>
      </c>
      <c r="E5" s="172" t="s">
        <v>444</v>
      </c>
    </row>
    <row r="6" spans="1:7" ht="16" thickBot="1" x14ac:dyDescent="0.4">
      <c r="B6" s="118" t="s">
        <v>1525</v>
      </c>
      <c r="C6" s="115">
        <v>35</v>
      </c>
      <c r="D6" s="131">
        <v>-10</v>
      </c>
      <c r="E6" s="114" t="s">
        <v>73</v>
      </c>
      <c r="F6" s="115" t="s">
        <v>38</v>
      </c>
      <c r="G6" s="459">
        <v>40</v>
      </c>
    </row>
    <row r="7" spans="1:7" x14ac:dyDescent="0.35">
      <c r="B7" s="29" t="s">
        <v>831</v>
      </c>
      <c r="C7" s="29">
        <v>25</v>
      </c>
      <c r="D7" s="171">
        <v>-10</v>
      </c>
      <c r="E7" s="172" t="s">
        <v>444</v>
      </c>
    </row>
    <row r="8" spans="1:7" x14ac:dyDescent="0.35">
      <c r="B8" s="29" t="s">
        <v>1400</v>
      </c>
      <c r="C8" s="29">
        <v>100</v>
      </c>
      <c r="D8" s="171">
        <v>-10</v>
      </c>
      <c r="E8" s="172" t="s">
        <v>78</v>
      </c>
    </row>
    <row r="9" spans="1:7" x14ac:dyDescent="0.35">
      <c r="B9" s="29" t="s">
        <v>845</v>
      </c>
      <c r="C9" s="29">
        <v>66</v>
      </c>
      <c r="D9" s="171">
        <v>-10</v>
      </c>
      <c r="E9" s="172" t="s">
        <v>131</v>
      </c>
    </row>
    <row r="10" spans="1:7" ht="16" thickBot="1" x14ac:dyDescent="0.4">
      <c r="A10" s="386"/>
    </row>
    <row r="11" spans="1:7" ht="16" thickBot="1" x14ac:dyDescent="0.4">
      <c r="A11" s="386" t="s">
        <v>1698</v>
      </c>
      <c r="B11" s="118" t="s">
        <v>314</v>
      </c>
      <c r="C11" s="115">
        <v>66</v>
      </c>
      <c r="D11" s="131">
        <v>-10</v>
      </c>
      <c r="E11" s="114" t="s">
        <v>27</v>
      </c>
      <c r="F11" s="115" t="s">
        <v>38</v>
      </c>
      <c r="G11" s="459">
        <v>73.75</v>
      </c>
    </row>
    <row r="12" spans="1:7" x14ac:dyDescent="0.35">
      <c r="A12" s="169" t="s">
        <v>1699</v>
      </c>
      <c r="B12" s="29" t="s">
        <v>1700</v>
      </c>
      <c r="C12" s="29">
        <v>200</v>
      </c>
      <c r="D12" s="171">
        <v>-6</v>
      </c>
      <c r="E12" s="172" t="s">
        <v>110</v>
      </c>
    </row>
    <row r="13" spans="1:7" x14ac:dyDescent="0.35">
      <c r="B13" s="29" t="s">
        <v>907</v>
      </c>
      <c r="C13" s="29">
        <v>40</v>
      </c>
      <c r="D13" s="171">
        <v>-10</v>
      </c>
      <c r="E13" s="172" t="s">
        <v>561</v>
      </c>
    </row>
    <row r="14" spans="1:7" x14ac:dyDescent="0.35">
      <c r="B14" s="29" t="s">
        <v>1701</v>
      </c>
      <c r="C14" s="29">
        <v>80</v>
      </c>
      <c r="D14" s="171">
        <v>-6</v>
      </c>
      <c r="E14" s="172" t="s">
        <v>23</v>
      </c>
    </row>
    <row r="15" spans="1:7" x14ac:dyDescent="0.35">
      <c r="B15" s="29" t="s">
        <v>1236</v>
      </c>
      <c r="C15" s="29">
        <v>100</v>
      </c>
      <c r="D15" s="171">
        <v>-6</v>
      </c>
      <c r="E15" s="172" t="s">
        <v>23</v>
      </c>
    </row>
    <row r="16" spans="1:7" x14ac:dyDescent="0.35">
      <c r="A16" s="386"/>
      <c r="B16" s="29" t="s">
        <v>362</v>
      </c>
      <c r="C16" s="29">
        <v>3</v>
      </c>
      <c r="D16" s="171">
        <v>-10</v>
      </c>
      <c r="E16" s="172" t="s">
        <v>23</v>
      </c>
    </row>
    <row r="17" spans="1:7" x14ac:dyDescent="0.35">
      <c r="B17" s="29" t="s">
        <v>801</v>
      </c>
      <c r="C17" s="29">
        <v>100</v>
      </c>
      <c r="D17" s="171">
        <v>-6</v>
      </c>
      <c r="E17" s="172" t="s">
        <v>23</v>
      </c>
    </row>
    <row r="18" spans="1:7" ht="16" thickBot="1" x14ac:dyDescent="0.4"/>
    <row r="19" spans="1:7" ht="16" thickBot="1" x14ac:dyDescent="0.4">
      <c r="A19" s="169" t="s">
        <v>1702</v>
      </c>
      <c r="B19" s="118" t="s">
        <v>1704</v>
      </c>
      <c r="C19" s="115">
        <v>35</v>
      </c>
      <c r="D19" s="131">
        <v>-10</v>
      </c>
      <c r="E19" s="114" t="s">
        <v>39</v>
      </c>
      <c r="F19" s="115" t="s">
        <v>38</v>
      </c>
      <c r="G19" s="460">
        <v>40</v>
      </c>
    </row>
    <row r="20" spans="1:7" ht="16" thickBot="1" x14ac:dyDescent="0.4">
      <c r="A20" s="169" t="s">
        <v>1703</v>
      </c>
      <c r="B20" s="118" t="s">
        <v>354</v>
      </c>
      <c r="C20" s="115">
        <v>60</v>
      </c>
      <c r="D20" s="131">
        <v>-10</v>
      </c>
      <c r="E20" s="114" t="s">
        <v>194</v>
      </c>
      <c r="F20" s="115" t="s">
        <v>38</v>
      </c>
      <c r="G20" s="460">
        <v>19</v>
      </c>
    </row>
    <row r="21" spans="1:7" ht="16" thickBot="1" x14ac:dyDescent="0.4">
      <c r="B21" s="29" t="s">
        <v>1706</v>
      </c>
      <c r="C21" s="29">
        <v>45</v>
      </c>
      <c r="D21" s="171">
        <v>-10</v>
      </c>
      <c r="E21" s="172" t="s">
        <v>23</v>
      </c>
    </row>
    <row r="22" spans="1:7" ht="16" thickBot="1" x14ac:dyDescent="0.4">
      <c r="B22" s="118" t="s">
        <v>1705</v>
      </c>
      <c r="C22" s="115">
        <v>250</v>
      </c>
      <c r="D22" s="131">
        <v>-5</v>
      </c>
      <c r="E22" s="114" t="s">
        <v>39</v>
      </c>
      <c r="F22" s="115" t="s">
        <v>38</v>
      </c>
      <c r="G22" s="460">
        <v>127.501</v>
      </c>
    </row>
    <row r="23" spans="1:7" x14ac:dyDescent="0.35">
      <c r="B23" s="29" t="s">
        <v>705</v>
      </c>
      <c r="C23" s="29">
        <v>100</v>
      </c>
      <c r="D23" s="171">
        <v>-5</v>
      </c>
      <c r="E23" s="172" t="s">
        <v>23</v>
      </c>
    </row>
    <row r="25" spans="1:7" x14ac:dyDescent="0.35">
      <c r="A25" s="169" t="s">
        <v>1460</v>
      </c>
      <c r="B25" s="29" t="s">
        <v>511</v>
      </c>
      <c r="C25" s="29">
        <v>33</v>
      </c>
      <c r="D25" s="171">
        <v>-10</v>
      </c>
      <c r="E25" s="172" t="s">
        <v>92</v>
      </c>
    </row>
    <row r="26" spans="1:7" x14ac:dyDescent="0.35">
      <c r="A26" s="169" t="s">
        <v>1703</v>
      </c>
      <c r="B26" s="29" t="s">
        <v>52</v>
      </c>
      <c r="C26" s="29">
        <v>35</v>
      </c>
      <c r="D26" s="171">
        <v>-10</v>
      </c>
      <c r="E26" s="172" t="s">
        <v>23</v>
      </c>
    </row>
    <row r="27" spans="1:7" x14ac:dyDescent="0.35">
      <c r="B27" s="29" t="s">
        <v>363</v>
      </c>
      <c r="C27" s="29">
        <v>45</v>
      </c>
      <c r="D27" s="171">
        <v>-10</v>
      </c>
      <c r="E27" s="172" t="s">
        <v>720</v>
      </c>
    </row>
    <row r="28" spans="1:7" x14ac:dyDescent="0.35">
      <c r="B28" s="29" t="s">
        <v>1242</v>
      </c>
      <c r="C28" s="29">
        <v>125</v>
      </c>
      <c r="D28" s="171">
        <v>-5</v>
      </c>
      <c r="E28" s="172" t="s">
        <v>43</v>
      </c>
    </row>
    <row r="29" spans="1:7" x14ac:dyDescent="0.35">
      <c r="B29" s="29" t="s">
        <v>1707</v>
      </c>
      <c r="C29" s="29">
        <v>140</v>
      </c>
      <c r="D29" s="171">
        <v>-5</v>
      </c>
      <c r="E29" s="172" t="s">
        <v>13</v>
      </c>
    </row>
    <row r="31" spans="1:7" x14ac:dyDescent="0.35">
      <c r="A31" s="169" t="s">
        <v>1708</v>
      </c>
      <c r="B31" s="29" t="s">
        <v>558</v>
      </c>
      <c r="C31" s="29">
        <v>30</v>
      </c>
      <c r="D31" s="171">
        <v>-10</v>
      </c>
      <c r="E31" s="172" t="s">
        <v>184</v>
      </c>
    </row>
    <row r="32" spans="1:7" x14ac:dyDescent="0.35">
      <c r="A32" s="387" t="s">
        <v>1709</v>
      </c>
      <c r="B32" s="29" t="s">
        <v>374</v>
      </c>
      <c r="C32" s="29">
        <v>40</v>
      </c>
      <c r="D32" s="171">
        <v>-10</v>
      </c>
      <c r="E32" s="172" t="s">
        <v>23</v>
      </c>
    </row>
    <row r="33" spans="1:10" ht="16" thickBot="1" x14ac:dyDescent="0.4">
      <c r="B33" s="29" t="s">
        <v>1710</v>
      </c>
      <c r="C33" s="29">
        <v>55</v>
      </c>
      <c r="D33" s="171">
        <v>-10</v>
      </c>
      <c r="E33" s="172" t="s">
        <v>328</v>
      </c>
    </row>
    <row r="34" spans="1:10" ht="16" thickBot="1" x14ac:dyDescent="0.4">
      <c r="B34" s="118" t="s">
        <v>866</v>
      </c>
      <c r="C34" s="115">
        <v>55</v>
      </c>
      <c r="D34" s="131">
        <v>-10</v>
      </c>
      <c r="E34" s="114" t="s">
        <v>73</v>
      </c>
      <c r="F34" s="115" t="s">
        <v>63</v>
      </c>
      <c r="G34" s="461">
        <v>60</v>
      </c>
    </row>
    <row r="35" spans="1:10" x14ac:dyDescent="0.35">
      <c r="B35" s="29" t="s">
        <v>1653</v>
      </c>
      <c r="C35" s="29">
        <v>400</v>
      </c>
      <c r="D35" s="171">
        <v>-5</v>
      </c>
      <c r="E35" s="172" t="s">
        <v>23</v>
      </c>
    </row>
    <row r="36" spans="1:10" ht="16" thickBot="1" x14ac:dyDescent="0.4"/>
    <row r="37" spans="1:10" ht="16" thickBot="1" x14ac:dyDescent="0.4">
      <c r="A37" s="169" t="s">
        <v>1131</v>
      </c>
      <c r="B37" s="118" t="s">
        <v>1711</v>
      </c>
      <c r="C37" s="115">
        <v>28</v>
      </c>
      <c r="D37" s="131">
        <v>-10</v>
      </c>
      <c r="E37" s="114" t="s">
        <v>48</v>
      </c>
      <c r="F37" s="115" t="s">
        <v>63</v>
      </c>
      <c r="G37" s="461">
        <v>33</v>
      </c>
    </row>
    <row r="38" spans="1:10" x14ac:dyDescent="0.35">
      <c r="A38" s="169" t="s">
        <v>1709</v>
      </c>
      <c r="B38" s="29" t="s">
        <v>625</v>
      </c>
      <c r="C38" s="29">
        <v>40</v>
      </c>
      <c r="D38" s="171">
        <v>-10</v>
      </c>
      <c r="E38" s="172" t="s">
        <v>11</v>
      </c>
    </row>
    <row r="39" spans="1:10" x14ac:dyDescent="0.35">
      <c r="A39" s="187"/>
      <c r="B39" s="29" t="s">
        <v>669</v>
      </c>
      <c r="C39" s="29">
        <v>60</v>
      </c>
      <c r="D39" s="171">
        <v>-10</v>
      </c>
      <c r="E39" s="172" t="s">
        <v>221</v>
      </c>
    </row>
    <row r="40" spans="1:10" x14ac:dyDescent="0.35">
      <c r="A40" s="187"/>
      <c r="B40" s="29" t="s">
        <v>914</v>
      </c>
      <c r="C40" s="29">
        <v>110</v>
      </c>
      <c r="D40" s="171">
        <v>-6</v>
      </c>
      <c r="E40" s="172" t="s">
        <v>221</v>
      </c>
    </row>
    <row r="41" spans="1:10" ht="16" thickBot="1" x14ac:dyDescent="0.4"/>
    <row r="42" spans="1:10" s="39" customFormat="1" ht="16" thickBot="1" x14ac:dyDescent="0.4">
      <c r="A42" s="148" t="s">
        <v>1712</v>
      </c>
      <c r="B42" s="149"/>
      <c r="C42" s="150" t="s">
        <v>18</v>
      </c>
      <c r="D42" s="388">
        <f>SUM(D4:D40)</f>
        <v>-275</v>
      </c>
      <c r="E42" s="449"/>
      <c r="F42" s="154" t="s">
        <v>19</v>
      </c>
      <c r="G42" s="462">
        <f>SUM(G4:G40)</f>
        <v>393.25099999999998</v>
      </c>
      <c r="H42" s="156" t="s">
        <v>20</v>
      </c>
      <c r="I42" s="157">
        <f>SUM(G42,D42)</f>
        <v>118.25099999999998</v>
      </c>
      <c r="J42" s="25"/>
    </row>
    <row r="44" spans="1:10" x14ac:dyDescent="0.35">
      <c r="A44" s="9" t="s">
        <v>1470</v>
      </c>
      <c r="B44" s="29" t="s">
        <v>635</v>
      </c>
      <c r="C44" s="29">
        <v>20</v>
      </c>
      <c r="D44" s="171">
        <v>-10</v>
      </c>
      <c r="E44" s="172" t="s">
        <v>23</v>
      </c>
    </row>
    <row r="45" spans="1:10" x14ac:dyDescent="0.35">
      <c r="A45" s="9" t="s">
        <v>1714</v>
      </c>
      <c r="B45" s="29" t="s">
        <v>1715</v>
      </c>
      <c r="C45" s="29">
        <v>30</v>
      </c>
      <c r="D45" s="171">
        <v>-10</v>
      </c>
      <c r="E45" s="172" t="s">
        <v>11</v>
      </c>
    </row>
    <row r="46" spans="1:10" x14ac:dyDescent="0.35">
      <c r="B46" s="29" t="s">
        <v>789</v>
      </c>
      <c r="C46" s="29">
        <v>70</v>
      </c>
      <c r="D46" s="171">
        <v>-10</v>
      </c>
      <c r="E46" s="172" t="s">
        <v>964</v>
      </c>
    </row>
    <row r="47" spans="1:10" x14ac:dyDescent="0.35">
      <c r="B47" s="29" t="s">
        <v>1480</v>
      </c>
      <c r="C47" s="29">
        <v>70</v>
      </c>
      <c r="D47" s="171">
        <v>-10</v>
      </c>
      <c r="E47" s="172" t="s">
        <v>86</v>
      </c>
    </row>
    <row r="48" spans="1:10" x14ac:dyDescent="0.35">
      <c r="B48" s="29" t="s">
        <v>125</v>
      </c>
      <c r="C48" s="29">
        <v>90</v>
      </c>
      <c r="D48" s="171">
        <v>-5</v>
      </c>
      <c r="E48" s="172" t="s">
        <v>23</v>
      </c>
    </row>
    <row r="50" spans="1:7" x14ac:dyDescent="0.35">
      <c r="A50" s="169" t="s">
        <v>1137</v>
      </c>
      <c r="B50" s="29" t="s">
        <v>14</v>
      </c>
      <c r="C50" s="29">
        <v>25</v>
      </c>
      <c r="D50" s="171">
        <v>-10</v>
      </c>
      <c r="E50" s="172" t="s">
        <v>67</v>
      </c>
    </row>
    <row r="51" spans="1:7" x14ac:dyDescent="0.35">
      <c r="A51" s="169" t="s">
        <v>1713</v>
      </c>
      <c r="B51" s="29" t="s">
        <v>363</v>
      </c>
      <c r="C51" s="29">
        <v>50</v>
      </c>
      <c r="D51" s="171">
        <v>-10</v>
      </c>
      <c r="E51" s="172" t="s">
        <v>9</v>
      </c>
    </row>
    <row r="52" spans="1:7" x14ac:dyDescent="0.35">
      <c r="B52" s="29" t="s">
        <v>441</v>
      </c>
      <c r="C52" s="29">
        <v>100</v>
      </c>
      <c r="D52" s="171">
        <v>-10</v>
      </c>
      <c r="E52" s="172" t="s">
        <v>23</v>
      </c>
    </row>
    <row r="53" spans="1:7" x14ac:dyDescent="0.35">
      <c r="B53" s="29" t="s">
        <v>1088</v>
      </c>
      <c r="C53" s="29">
        <v>150</v>
      </c>
      <c r="D53" s="171">
        <v>-5</v>
      </c>
      <c r="E53" s="172" t="s">
        <v>720</v>
      </c>
    </row>
    <row r="54" spans="1:7" x14ac:dyDescent="0.35">
      <c r="B54" s="29" t="s">
        <v>1015</v>
      </c>
      <c r="C54" s="29">
        <v>250</v>
      </c>
      <c r="D54" s="171">
        <v>-5</v>
      </c>
      <c r="E54" s="172" t="s">
        <v>126</v>
      </c>
    </row>
    <row r="56" spans="1:7" ht="16" thickBot="1" x14ac:dyDescent="0.4">
      <c r="A56" s="169" t="s">
        <v>799</v>
      </c>
      <c r="B56" s="29" t="s">
        <v>887</v>
      </c>
      <c r="C56" s="29">
        <v>28</v>
      </c>
      <c r="D56" s="171">
        <v>-10</v>
      </c>
      <c r="E56" s="172" t="s">
        <v>76</v>
      </c>
    </row>
    <row r="57" spans="1:7" ht="16" thickBot="1" x14ac:dyDescent="0.4">
      <c r="A57" s="169" t="s">
        <v>1716</v>
      </c>
      <c r="B57" s="118" t="s">
        <v>1480</v>
      </c>
      <c r="C57" s="115">
        <v>50</v>
      </c>
      <c r="D57" s="131">
        <v>-10</v>
      </c>
      <c r="E57" s="114" t="s">
        <v>154</v>
      </c>
      <c r="F57" s="115" t="s">
        <v>63</v>
      </c>
      <c r="G57" s="461">
        <v>22.5</v>
      </c>
    </row>
    <row r="58" spans="1:7" x14ac:dyDescent="0.35">
      <c r="B58" s="139" t="s">
        <v>839</v>
      </c>
      <c r="C58" s="139">
        <v>45</v>
      </c>
      <c r="D58" s="175">
        <v>-10</v>
      </c>
      <c r="E58" s="176" t="s">
        <v>78</v>
      </c>
      <c r="F58" s="139"/>
      <c r="G58" s="463"/>
    </row>
    <row r="59" spans="1:7" s="30" customFormat="1" x14ac:dyDescent="0.35">
      <c r="A59" s="225"/>
      <c r="B59" s="29" t="s">
        <v>1565</v>
      </c>
      <c r="C59" s="29">
        <v>50</v>
      </c>
      <c r="D59" s="171">
        <v>-10</v>
      </c>
      <c r="E59" s="172" t="s">
        <v>292</v>
      </c>
      <c r="G59" s="464"/>
    </row>
    <row r="60" spans="1:7" x14ac:dyDescent="0.35">
      <c r="B60" s="29" t="s">
        <v>1719</v>
      </c>
      <c r="C60" s="29">
        <v>66</v>
      </c>
      <c r="D60" s="171">
        <v>-10</v>
      </c>
      <c r="E60" s="172" t="s">
        <v>15</v>
      </c>
    </row>
    <row r="61" spans="1:7" x14ac:dyDescent="0.35">
      <c r="B61" s="29" t="s">
        <v>1720</v>
      </c>
      <c r="C61" s="29">
        <v>70</v>
      </c>
      <c r="D61" s="171">
        <v>-10</v>
      </c>
      <c r="E61" s="172" t="s">
        <v>43</v>
      </c>
    </row>
    <row r="63" spans="1:7" ht="16" thickBot="1" x14ac:dyDescent="0.4">
      <c r="A63" s="169" t="s">
        <v>1717</v>
      </c>
      <c r="B63" s="29" t="s">
        <v>1363</v>
      </c>
      <c r="C63" s="29">
        <v>60</v>
      </c>
      <c r="D63" s="171">
        <v>-10</v>
      </c>
      <c r="E63" s="172" t="s">
        <v>23</v>
      </c>
    </row>
    <row r="64" spans="1:7" ht="16" thickBot="1" x14ac:dyDescent="0.4">
      <c r="A64" s="169" t="s">
        <v>1718</v>
      </c>
      <c r="B64" s="118" t="s">
        <v>832</v>
      </c>
      <c r="C64" s="115">
        <v>80</v>
      </c>
      <c r="D64" s="131">
        <v>-5</v>
      </c>
      <c r="E64" s="114" t="s">
        <v>27</v>
      </c>
      <c r="F64" s="115" t="s">
        <v>63</v>
      </c>
      <c r="G64" s="459">
        <v>42.5</v>
      </c>
    </row>
    <row r="65" spans="1:10" x14ac:dyDescent="0.35">
      <c r="B65" s="29" t="s">
        <v>1400</v>
      </c>
      <c r="C65" s="29">
        <v>125</v>
      </c>
      <c r="D65" s="171">
        <v>-5</v>
      </c>
      <c r="E65" s="172" t="s">
        <v>23</v>
      </c>
    </row>
    <row r="66" spans="1:10" ht="16" thickBot="1" x14ac:dyDescent="0.4">
      <c r="B66" s="29" t="s">
        <v>1071</v>
      </c>
      <c r="C66" s="29">
        <v>200</v>
      </c>
      <c r="D66" s="171">
        <v>-5</v>
      </c>
      <c r="E66" s="172" t="s">
        <v>23</v>
      </c>
    </row>
    <row r="67" spans="1:10" ht="16" thickBot="1" x14ac:dyDescent="0.4">
      <c r="B67" s="118" t="s">
        <v>1721</v>
      </c>
      <c r="C67" s="115">
        <v>30</v>
      </c>
      <c r="D67" s="131">
        <v>-10</v>
      </c>
      <c r="E67" s="114" t="s">
        <v>39</v>
      </c>
      <c r="F67" s="115" t="s">
        <v>63</v>
      </c>
      <c r="G67" s="459">
        <v>17.5</v>
      </c>
    </row>
    <row r="68" spans="1:10" x14ac:dyDescent="0.35">
      <c r="B68" s="29" t="s">
        <v>580</v>
      </c>
      <c r="C68" s="29">
        <v>14</v>
      </c>
      <c r="D68" s="171">
        <v>-10</v>
      </c>
      <c r="E68" s="172" t="s">
        <v>7</v>
      </c>
    </row>
    <row r="70" spans="1:10" x14ac:dyDescent="0.35">
      <c r="A70" s="169" t="s">
        <v>1722</v>
      </c>
      <c r="B70" s="29" t="s">
        <v>180</v>
      </c>
      <c r="C70" s="29">
        <v>40</v>
      </c>
      <c r="D70" s="171">
        <v>-10</v>
      </c>
      <c r="E70" s="172" t="s">
        <v>404</v>
      </c>
    </row>
    <row r="71" spans="1:10" x14ac:dyDescent="0.35">
      <c r="A71" s="169" t="s">
        <v>1723</v>
      </c>
      <c r="B71" s="29" t="s">
        <v>1726</v>
      </c>
      <c r="C71" s="29">
        <v>55</v>
      </c>
      <c r="D71" s="171">
        <v>-10</v>
      </c>
      <c r="E71" s="172" t="s">
        <v>108</v>
      </c>
    </row>
    <row r="72" spans="1:10" x14ac:dyDescent="0.35">
      <c r="B72" s="29" t="s">
        <v>374</v>
      </c>
      <c r="C72" s="29">
        <v>80</v>
      </c>
      <c r="D72" s="171">
        <v>-10</v>
      </c>
      <c r="E72" s="172" t="s">
        <v>555</v>
      </c>
    </row>
    <row r="73" spans="1:10" x14ac:dyDescent="0.35">
      <c r="B73" s="29" t="s">
        <v>1272</v>
      </c>
      <c r="C73" s="29">
        <v>150</v>
      </c>
      <c r="D73" s="171">
        <v>-10</v>
      </c>
      <c r="E73" s="172" t="s">
        <v>187</v>
      </c>
    </row>
    <row r="74" spans="1:10" ht="16" thickBot="1" x14ac:dyDescent="0.4"/>
    <row r="75" spans="1:10" ht="16" thickBot="1" x14ac:dyDescent="0.4">
      <c r="A75" s="169" t="s">
        <v>1161</v>
      </c>
      <c r="B75" s="118" t="s">
        <v>938</v>
      </c>
      <c r="C75" s="115">
        <v>25</v>
      </c>
      <c r="D75" s="131">
        <v>-10</v>
      </c>
      <c r="E75" s="114" t="s">
        <v>39</v>
      </c>
      <c r="F75" s="115" t="s">
        <v>63</v>
      </c>
      <c r="G75" s="459">
        <v>21.51</v>
      </c>
    </row>
    <row r="76" spans="1:10" ht="16" thickBot="1" x14ac:dyDescent="0.4">
      <c r="A76" s="169" t="s">
        <v>1724</v>
      </c>
      <c r="B76" s="29" t="s">
        <v>1033</v>
      </c>
      <c r="C76" s="29">
        <v>55</v>
      </c>
      <c r="D76" s="171">
        <v>-10</v>
      </c>
      <c r="E76" s="172" t="s">
        <v>23</v>
      </c>
    </row>
    <row r="77" spans="1:10" ht="16" thickBot="1" x14ac:dyDescent="0.4">
      <c r="B77" s="118" t="s">
        <v>975</v>
      </c>
      <c r="C77" s="115">
        <v>35</v>
      </c>
      <c r="D77" s="131">
        <v>-10</v>
      </c>
      <c r="E77" s="114" t="s">
        <v>73</v>
      </c>
      <c r="F77" s="115" t="s">
        <v>63</v>
      </c>
      <c r="G77" s="459">
        <v>40</v>
      </c>
    </row>
    <row r="78" spans="1:10" ht="16" thickBot="1" x14ac:dyDescent="0.4">
      <c r="A78" s="187"/>
      <c r="B78" s="193" t="s">
        <v>1371</v>
      </c>
      <c r="C78" s="197">
        <v>55</v>
      </c>
      <c r="D78" s="195">
        <v>-10</v>
      </c>
      <c r="E78" s="196" t="s">
        <v>929</v>
      </c>
      <c r="F78" s="197" t="s">
        <v>63</v>
      </c>
      <c r="G78" s="465">
        <v>15.21</v>
      </c>
    </row>
    <row r="79" spans="1:10" ht="16" thickBot="1" x14ac:dyDescent="0.4"/>
    <row r="80" spans="1:10" s="39" customFormat="1" ht="16" thickBot="1" x14ac:dyDescent="0.4">
      <c r="A80" s="148" t="s">
        <v>1725</v>
      </c>
      <c r="B80" s="149"/>
      <c r="C80" s="150" t="s">
        <v>18</v>
      </c>
      <c r="D80" s="388">
        <f>SUM(D44:D78)</f>
        <v>-270</v>
      </c>
      <c r="E80" s="449"/>
      <c r="F80" s="154" t="s">
        <v>19</v>
      </c>
      <c r="G80" s="462">
        <f>SUM(G44:G78)</f>
        <v>159.22</v>
      </c>
      <c r="H80" s="156" t="s">
        <v>281</v>
      </c>
      <c r="I80" s="157">
        <f>SUM(G80,D80)</f>
        <v>-110.78</v>
      </c>
      <c r="J80" s="25"/>
    </row>
    <row r="82" spans="1:7" x14ac:dyDescent="0.35">
      <c r="A82" s="169" t="s">
        <v>387</v>
      </c>
      <c r="B82" s="29" t="s">
        <v>1292</v>
      </c>
      <c r="C82" s="29">
        <v>20</v>
      </c>
      <c r="D82" s="171">
        <v>-10</v>
      </c>
      <c r="E82" s="172" t="s">
        <v>294</v>
      </c>
    </row>
    <row r="83" spans="1:7" x14ac:dyDescent="0.35">
      <c r="A83" s="169" t="s">
        <v>1727</v>
      </c>
      <c r="B83" s="29" t="s">
        <v>905</v>
      </c>
      <c r="C83" s="29">
        <v>22</v>
      </c>
      <c r="D83" s="171">
        <v>-10</v>
      </c>
      <c r="E83" s="172" t="s">
        <v>9</v>
      </c>
    </row>
    <row r="84" spans="1:7" ht="16" thickBot="1" x14ac:dyDescent="0.4">
      <c r="B84" s="29" t="s">
        <v>31</v>
      </c>
      <c r="C84" s="29">
        <v>22</v>
      </c>
      <c r="D84" s="171">
        <v>-10</v>
      </c>
      <c r="E84" s="172" t="s">
        <v>9</v>
      </c>
    </row>
    <row r="85" spans="1:7" ht="16" thickBot="1" x14ac:dyDescent="0.4">
      <c r="B85" s="118" t="s">
        <v>1248</v>
      </c>
      <c r="C85" s="115">
        <v>45</v>
      </c>
      <c r="D85" s="131">
        <v>-10</v>
      </c>
      <c r="E85" s="114" t="s">
        <v>154</v>
      </c>
      <c r="F85" s="115" t="s">
        <v>38</v>
      </c>
      <c r="G85" s="459">
        <v>25</v>
      </c>
    </row>
    <row r="86" spans="1:7" x14ac:dyDescent="0.35">
      <c r="B86" s="29" t="s">
        <v>1728</v>
      </c>
      <c r="C86" s="29">
        <v>80</v>
      </c>
      <c r="D86" s="171">
        <v>-6</v>
      </c>
      <c r="E86" s="172" t="s">
        <v>9</v>
      </c>
    </row>
    <row r="87" spans="1:7" x14ac:dyDescent="0.35">
      <c r="B87" s="29" t="s">
        <v>809</v>
      </c>
      <c r="C87" s="29">
        <v>100</v>
      </c>
      <c r="D87" s="171">
        <v>-6</v>
      </c>
      <c r="E87" s="172" t="s">
        <v>179</v>
      </c>
    </row>
    <row r="89" spans="1:7" ht="16" thickBot="1" x14ac:dyDescent="0.4">
      <c r="A89" s="169" t="s">
        <v>810</v>
      </c>
      <c r="B89" s="29" t="s">
        <v>1730</v>
      </c>
      <c r="C89" s="29">
        <v>70</v>
      </c>
      <c r="D89" s="171">
        <v>-10</v>
      </c>
      <c r="E89" s="172" t="s">
        <v>45</v>
      </c>
    </row>
    <row r="90" spans="1:7" ht="16" thickBot="1" x14ac:dyDescent="0.4">
      <c r="A90" s="169" t="s">
        <v>1729</v>
      </c>
      <c r="B90" s="118" t="s">
        <v>775</v>
      </c>
      <c r="C90" s="115">
        <v>55</v>
      </c>
      <c r="D90" s="131">
        <v>-10</v>
      </c>
      <c r="E90" s="114" t="s">
        <v>154</v>
      </c>
      <c r="F90" s="115" t="s">
        <v>63</v>
      </c>
      <c r="G90" s="459">
        <v>30</v>
      </c>
    </row>
    <row r="91" spans="1:7" x14ac:dyDescent="0.35">
      <c r="B91" s="29" t="s">
        <v>229</v>
      </c>
      <c r="C91" s="29">
        <v>22</v>
      </c>
      <c r="D91" s="171">
        <v>-10</v>
      </c>
      <c r="E91" s="172" t="s">
        <v>814</v>
      </c>
    </row>
    <row r="92" spans="1:7" x14ac:dyDescent="0.35">
      <c r="B92" s="29" t="s">
        <v>61</v>
      </c>
      <c r="C92" s="29">
        <v>25</v>
      </c>
      <c r="D92" s="171">
        <v>-10</v>
      </c>
      <c r="E92" s="172" t="s">
        <v>23</v>
      </c>
    </row>
    <row r="94" spans="1:7" x14ac:dyDescent="0.35">
      <c r="A94" s="169" t="s">
        <v>1509</v>
      </c>
      <c r="B94" s="29" t="s">
        <v>1731</v>
      </c>
      <c r="C94" s="29">
        <v>70</v>
      </c>
      <c r="D94" s="171">
        <v>-10</v>
      </c>
      <c r="E94" s="172" t="s">
        <v>23</v>
      </c>
    </row>
    <row r="95" spans="1:7" x14ac:dyDescent="0.35">
      <c r="A95" s="169" t="s">
        <v>1729</v>
      </c>
      <c r="B95" s="29" t="s">
        <v>461</v>
      </c>
      <c r="C95" s="29">
        <v>55</v>
      </c>
      <c r="D95" s="171">
        <v>-10</v>
      </c>
      <c r="E95" s="172" t="s">
        <v>119</v>
      </c>
    </row>
    <row r="96" spans="1:7" x14ac:dyDescent="0.35">
      <c r="B96" s="29" t="s">
        <v>135</v>
      </c>
      <c r="C96" s="29">
        <v>45</v>
      </c>
      <c r="D96" s="171">
        <v>-10</v>
      </c>
      <c r="E96" s="172" t="s">
        <v>221</v>
      </c>
    </row>
    <row r="97" spans="1:9" x14ac:dyDescent="0.35">
      <c r="B97" s="29" t="s">
        <v>1004</v>
      </c>
      <c r="C97" s="29">
        <v>33</v>
      </c>
      <c r="D97" s="171">
        <v>-10</v>
      </c>
      <c r="E97" s="172" t="s">
        <v>23</v>
      </c>
    </row>
    <row r="98" spans="1:9" ht="16" thickBot="1" x14ac:dyDescent="0.4"/>
    <row r="99" spans="1:9" ht="16" thickBot="1" x14ac:dyDescent="0.4">
      <c r="A99" s="169" t="s">
        <v>1493</v>
      </c>
      <c r="B99" s="118" t="s">
        <v>635</v>
      </c>
      <c r="C99" s="115">
        <v>11</v>
      </c>
      <c r="D99" s="131">
        <v>-10</v>
      </c>
      <c r="E99" s="114" t="s">
        <v>1735</v>
      </c>
      <c r="F99" s="115" t="s">
        <v>1512</v>
      </c>
      <c r="G99" s="459">
        <v>10</v>
      </c>
    </row>
    <row r="100" spans="1:9" ht="16" thickBot="1" x14ac:dyDescent="0.4">
      <c r="A100" s="169" t="s">
        <v>1732</v>
      </c>
      <c r="B100" s="118" t="s">
        <v>859</v>
      </c>
      <c r="C100" s="115">
        <v>30</v>
      </c>
      <c r="D100" s="131">
        <v>-10</v>
      </c>
      <c r="E100" s="114" t="s">
        <v>48</v>
      </c>
      <c r="F100" s="115" t="s">
        <v>63</v>
      </c>
      <c r="G100" s="459">
        <v>35</v>
      </c>
    </row>
    <row r="101" spans="1:9" s="30" customFormat="1" ht="16" thickBot="1" x14ac:dyDescent="0.4">
      <c r="A101" s="225"/>
      <c r="B101" s="193" t="s">
        <v>965</v>
      </c>
      <c r="C101" s="197">
        <v>40</v>
      </c>
      <c r="D101" s="195">
        <v>-10</v>
      </c>
      <c r="E101" s="196" t="s">
        <v>48</v>
      </c>
      <c r="F101" s="197" t="s">
        <v>63</v>
      </c>
      <c r="G101" s="465">
        <v>45</v>
      </c>
      <c r="H101" s="29"/>
      <c r="I101" s="29"/>
    </row>
    <row r="102" spans="1:9" x14ac:dyDescent="0.35">
      <c r="B102" s="29" t="s">
        <v>1051</v>
      </c>
      <c r="C102" s="29">
        <v>100</v>
      </c>
      <c r="D102" s="171">
        <v>-10</v>
      </c>
      <c r="E102" s="172" t="s">
        <v>814</v>
      </c>
    </row>
    <row r="104" spans="1:9" x14ac:dyDescent="0.35">
      <c r="A104" s="169" t="s">
        <v>1733</v>
      </c>
      <c r="B104" s="29" t="s">
        <v>1734</v>
      </c>
      <c r="C104" s="29">
        <v>25</v>
      </c>
      <c r="D104" s="171">
        <v>-10</v>
      </c>
      <c r="E104" s="172" t="s">
        <v>67</v>
      </c>
    </row>
    <row r="105" spans="1:9" x14ac:dyDescent="0.35">
      <c r="A105" s="169" t="s">
        <v>1732</v>
      </c>
      <c r="B105" s="29" t="s">
        <v>1730</v>
      </c>
      <c r="C105" s="29">
        <v>33</v>
      </c>
      <c r="D105" s="171">
        <v>-10</v>
      </c>
      <c r="E105" s="172" t="s">
        <v>126</v>
      </c>
    </row>
    <row r="106" spans="1:9" x14ac:dyDescent="0.35">
      <c r="B106" s="29" t="s">
        <v>1424</v>
      </c>
      <c r="C106" s="29">
        <v>55</v>
      </c>
      <c r="D106" s="171">
        <v>-10</v>
      </c>
      <c r="E106" s="172" t="s">
        <v>126</v>
      </c>
    </row>
    <row r="107" spans="1:9" x14ac:dyDescent="0.35">
      <c r="B107" s="29" t="s">
        <v>1413</v>
      </c>
      <c r="C107" s="29">
        <v>40</v>
      </c>
      <c r="D107" s="171">
        <v>-10</v>
      </c>
      <c r="E107" s="172" t="s">
        <v>23</v>
      </c>
    </row>
    <row r="108" spans="1:9" x14ac:dyDescent="0.35">
      <c r="B108" s="29" t="s">
        <v>825</v>
      </c>
      <c r="C108" s="29">
        <v>75</v>
      </c>
      <c r="D108" s="171">
        <v>-10</v>
      </c>
      <c r="E108" s="172" t="s">
        <v>43</v>
      </c>
    </row>
    <row r="110" spans="1:9" x14ac:dyDescent="0.35">
      <c r="A110" s="169" t="s">
        <v>1736</v>
      </c>
      <c r="B110" s="29" t="s">
        <v>1337</v>
      </c>
      <c r="C110" s="29">
        <v>25</v>
      </c>
      <c r="D110" s="171">
        <v>-10</v>
      </c>
      <c r="E110" s="172" t="s">
        <v>1735</v>
      </c>
    </row>
    <row r="111" spans="1:9" x14ac:dyDescent="0.35">
      <c r="A111" s="169" t="s">
        <v>1737</v>
      </c>
      <c r="B111" s="29" t="s">
        <v>1553</v>
      </c>
      <c r="C111" s="29">
        <v>30</v>
      </c>
      <c r="D111" s="171">
        <v>-10</v>
      </c>
      <c r="E111" s="172" t="s">
        <v>23</v>
      </c>
    </row>
    <row r="112" spans="1:9" x14ac:dyDescent="0.35">
      <c r="B112" s="29" t="s">
        <v>1738</v>
      </c>
      <c r="C112" s="29">
        <v>30</v>
      </c>
      <c r="D112" s="171">
        <v>-10</v>
      </c>
      <c r="E112" s="172" t="s">
        <v>23</v>
      </c>
    </row>
    <row r="113" spans="1:10" x14ac:dyDescent="0.35">
      <c r="B113" s="29" t="s">
        <v>1739</v>
      </c>
      <c r="C113" s="29">
        <v>125</v>
      </c>
      <c r="D113" s="171">
        <v>-6</v>
      </c>
      <c r="E113" s="172" t="s">
        <v>263</v>
      </c>
    </row>
    <row r="114" spans="1:10" x14ac:dyDescent="0.35">
      <c r="B114" s="29" t="s">
        <v>1740</v>
      </c>
      <c r="C114" s="29">
        <v>200</v>
      </c>
      <c r="D114" s="171">
        <v>-6</v>
      </c>
      <c r="E114" s="172" t="s">
        <v>157</v>
      </c>
    </row>
    <row r="116" spans="1:10" x14ac:dyDescent="0.35">
      <c r="A116" s="169" t="s">
        <v>1741</v>
      </c>
      <c r="B116" s="29" t="s">
        <v>1272</v>
      </c>
      <c r="C116" s="29">
        <v>26</v>
      </c>
      <c r="D116" s="171">
        <v>-10</v>
      </c>
      <c r="E116" s="172" t="s">
        <v>78</v>
      </c>
    </row>
    <row r="117" spans="1:10" ht="16" thickBot="1" x14ac:dyDescent="0.4">
      <c r="A117" s="169" t="s">
        <v>1742</v>
      </c>
      <c r="B117" s="29" t="s">
        <v>128</v>
      </c>
      <c r="C117" s="29">
        <v>19</v>
      </c>
      <c r="D117" s="171">
        <v>-10</v>
      </c>
      <c r="E117" s="172" t="s">
        <v>15</v>
      </c>
    </row>
    <row r="118" spans="1:10" ht="16" thickBot="1" x14ac:dyDescent="0.4">
      <c r="B118" s="118" t="s">
        <v>1679</v>
      </c>
      <c r="C118" s="115">
        <v>19</v>
      </c>
      <c r="D118" s="131">
        <v>-10</v>
      </c>
      <c r="E118" s="114" t="s">
        <v>284</v>
      </c>
      <c r="F118" s="115" t="s">
        <v>63</v>
      </c>
      <c r="G118" s="459">
        <v>24</v>
      </c>
    </row>
    <row r="119" spans="1:10" ht="16" thickBot="1" x14ac:dyDescent="0.4">
      <c r="B119" s="193" t="s">
        <v>1744</v>
      </c>
      <c r="C119" s="197">
        <v>36</v>
      </c>
      <c r="D119" s="195">
        <v>-10</v>
      </c>
      <c r="E119" s="196" t="s">
        <v>73</v>
      </c>
      <c r="F119" s="197" t="s">
        <v>63</v>
      </c>
      <c r="G119" s="465">
        <v>41</v>
      </c>
    </row>
    <row r="121" spans="1:10" x14ac:dyDescent="0.35">
      <c r="A121" s="387" t="s">
        <v>1200</v>
      </c>
      <c r="B121" s="29" t="s">
        <v>314</v>
      </c>
      <c r="C121" s="29">
        <v>100</v>
      </c>
      <c r="D121" s="171">
        <v>-6</v>
      </c>
      <c r="E121" s="172" t="s">
        <v>1745</v>
      </c>
    </row>
    <row r="122" spans="1:10" x14ac:dyDescent="0.35">
      <c r="A122" s="363" t="s">
        <v>1743</v>
      </c>
      <c r="B122" s="29" t="s">
        <v>1248</v>
      </c>
      <c r="C122" s="29">
        <v>50</v>
      </c>
      <c r="D122" s="171">
        <v>-10</v>
      </c>
      <c r="E122" s="172" t="s">
        <v>1745</v>
      </c>
    </row>
    <row r="123" spans="1:10" s="30" customFormat="1" x14ac:dyDescent="0.35">
      <c r="A123" s="225"/>
      <c r="B123" s="29" t="s">
        <v>973</v>
      </c>
      <c r="C123" s="29">
        <v>35</v>
      </c>
      <c r="D123" s="171">
        <v>-10</v>
      </c>
      <c r="E123" s="172" t="s">
        <v>1745</v>
      </c>
      <c r="G123" s="464"/>
    </row>
    <row r="124" spans="1:10" x14ac:dyDescent="0.35">
      <c r="A124" s="394"/>
      <c r="B124" s="29" t="s">
        <v>5</v>
      </c>
      <c r="C124" s="29">
        <v>40</v>
      </c>
      <c r="D124" s="171">
        <v>-10</v>
      </c>
      <c r="E124" s="172" t="s">
        <v>1745</v>
      </c>
    </row>
    <row r="125" spans="1:10" x14ac:dyDescent="0.35">
      <c r="A125" s="225"/>
      <c r="B125" s="29" t="s">
        <v>1292</v>
      </c>
      <c r="C125" s="29">
        <v>30</v>
      </c>
      <c r="D125" s="171">
        <v>-10</v>
      </c>
      <c r="E125" s="172" t="s">
        <v>1745</v>
      </c>
    </row>
    <row r="126" spans="1:10" ht="16" thickBot="1" x14ac:dyDescent="0.4">
      <c r="A126" s="225"/>
    </row>
    <row r="127" spans="1:10" s="39" customFormat="1" ht="16" thickBot="1" x14ac:dyDescent="0.4">
      <c r="A127" s="148" t="s">
        <v>1748</v>
      </c>
      <c r="B127" s="149"/>
      <c r="C127" s="150" t="s">
        <v>18</v>
      </c>
      <c r="D127" s="388">
        <f>SUM(D82:D125)</f>
        <v>-350</v>
      </c>
      <c r="E127" s="449"/>
      <c r="F127" s="154" t="s">
        <v>19</v>
      </c>
      <c r="G127" s="462">
        <f>SUM(G82:G125)</f>
        <v>210</v>
      </c>
      <c r="H127" s="156" t="s">
        <v>281</v>
      </c>
      <c r="I127" s="157">
        <f>SUM(G127,D127)</f>
        <v>-140</v>
      </c>
      <c r="J127" s="25"/>
    </row>
    <row r="128" spans="1:10" ht="16" thickBot="1" x14ac:dyDescent="0.4"/>
    <row r="129" spans="1:7" ht="16" thickBot="1" x14ac:dyDescent="0.4">
      <c r="A129" s="169" t="s">
        <v>1746</v>
      </c>
      <c r="B129" s="118" t="s">
        <v>128</v>
      </c>
      <c r="C129" s="115">
        <v>30</v>
      </c>
      <c r="D129" s="131">
        <v>-10</v>
      </c>
      <c r="E129" s="114" t="s">
        <v>73</v>
      </c>
      <c r="F129" s="115" t="s">
        <v>63</v>
      </c>
      <c r="G129" s="459">
        <v>35</v>
      </c>
    </row>
    <row r="130" spans="1:7" x14ac:dyDescent="0.35">
      <c r="A130" s="169" t="s">
        <v>1747</v>
      </c>
      <c r="B130" s="29" t="s">
        <v>422</v>
      </c>
      <c r="C130" s="29">
        <v>40</v>
      </c>
      <c r="D130" s="171">
        <v>-10</v>
      </c>
      <c r="E130" s="172" t="s">
        <v>67</v>
      </c>
    </row>
    <row r="131" spans="1:7" x14ac:dyDescent="0.35">
      <c r="B131" s="29" t="s">
        <v>69</v>
      </c>
      <c r="C131" s="29">
        <v>50</v>
      </c>
      <c r="D131" s="171">
        <v>-10</v>
      </c>
      <c r="E131" s="172" t="s">
        <v>23</v>
      </c>
    </row>
    <row r="132" spans="1:7" x14ac:dyDescent="0.35">
      <c r="B132" s="29" t="s">
        <v>1402</v>
      </c>
      <c r="C132" s="29">
        <v>55</v>
      </c>
      <c r="D132" s="171">
        <v>-10</v>
      </c>
      <c r="E132" s="172" t="s">
        <v>15</v>
      </c>
    </row>
    <row r="133" spans="1:7" x14ac:dyDescent="0.35">
      <c r="B133" s="29" t="s">
        <v>1705</v>
      </c>
      <c r="C133" s="29">
        <v>80</v>
      </c>
      <c r="D133" s="171">
        <v>-10</v>
      </c>
      <c r="E133" s="172" t="s">
        <v>404</v>
      </c>
    </row>
    <row r="134" spans="1:7" x14ac:dyDescent="0.35">
      <c r="B134" s="29" t="s">
        <v>789</v>
      </c>
      <c r="C134" s="29">
        <v>66</v>
      </c>
      <c r="D134" s="171">
        <v>-10</v>
      </c>
      <c r="E134" s="172" t="s">
        <v>23</v>
      </c>
    </row>
    <row r="136" spans="1:7" x14ac:dyDescent="0.35">
      <c r="A136" s="169" t="s">
        <v>1749</v>
      </c>
      <c r="B136" s="29" t="s">
        <v>182</v>
      </c>
      <c r="C136" s="29">
        <v>80</v>
      </c>
      <c r="D136" s="171">
        <v>-10</v>
      </c>
      <c r="E136" s="172" t="s">
        <v>294</v>
      </c>
    </row>
    <row r="137" spans="1:7" x14ac:dyDescent="0.35">
      <c r="A137" s="387" t="s">
        <v>1750</v>
      </c>
      <c r="B137" s="29" t="s">
        <v>540</v>
      </c>
      <c r="C137" s="29">
        <v>200</v>
      </c>
      <c r="D137" s="171">
        <v>-10</v>
      </c>
      <c r="E137" s="172" t="s">
        <v>23</v>
      </c>
    </row>
    <row r="138" spans="1:7" x14ac:dyDescent="0.35">
      <c r="A138" s="187"/>
      <c r="B138" s="29" t="s">
        <v>635</v>
      </c>
      <c r="C138" s="29">
        <v>33</v>
      </c>
      <c r="D138" s="171">
        <v>-10</v>
      </c>
      <c r="E138" s="172" t="s">
        <v>23</v>
      </c>
    </row>
    <row r="139" spans="1:7" x14ac:dyDescent="0.35">
      <c r="B139" s="29" t="s">
        <v>69</v>
      </c>
      <c r="C139" s="29">
        <v>150</v>
      </c>
      <c r="D139" s="171">
        <v>-10</v>
      </c>
      <c r="E139" s="172" t="s">
        <v>23</v>
      </c>
    </row>
    <row r="140" spans="1:7" ht="16" thickBot="1" x14ac:dyDescent="0.4">
      <c r="B140" s="29" t="s">
        <v>1751</v>
      </c>
      <c r="C140" s="29">
        <v>125</v>
      </c>
      <c r="D140" s="171">
        <v>-10</v>
      </c>
      <c r="E140" s="172" t="s">
        <v>23</v>
      </c>
    </row>
    <row r="141" spans="1:7" ht="16" thickBot="1" x14ac:dyDescent="0.4">
      <c r="B141" s="118" t="s">
        <v>832</v>
      </c>
      <c r="C141" s="115">
        <v>40</v>
      </c>
      <c r="D141" s="131">
        <v>-10</v>
      </c>
      <c r="E141" s="114" t="s">
        <v>9</v>
      </c>
      <c r="F141" s="115" t="s">
        <v>63</v>
      </c>
      <c r="G141" s="459">
        <v>22.5</v>
      </c>
    </row>
    <row r="142" spans="1:7" x14ac:dyDescent="0.35">
      <c r="B142" s="29" t="s">
        <v>479</v>
      </c>
      <c r="C142" s="29">
        <v>25</v>
      </c>
      <c r="D142" s="171">
        <v>-10</v>
      </c>
      <c r="E142" s="172" t="s">
        <v>23</v>
      </c>
    </row>
    <row r="143" spans="1:7" ht="16" thickBot="1" x14ac:dyDescent="0.4">
      <c r="B143" s="29" t="s">
        <v>1464</v>
      </c>
      <c r="C143" s="29">
        <v>40</v>
      </c>
      <c r="D143" s="171">
        <v>-10</v>
      </c>
      <c r="E143" s="172" t="s">
        <v>184</v>
      </c>
    </row>
    <row r="144" spans="1:7" ht="16" thickBot="1" x14ac:dyDescent="0.4">
      <c r="B144" s="118" t="s">
        <v>314</v>
      </c>
      <c r="C144" s="115">
        <v>100</v>
      </c>
      <c r="D144" s="131">
        <v>-10</v>
      </c>
      <c r="E144" s="114" t="s">
        <v>39</v>
      </c>
      <c r="F144" s="115" t="s">
        <v>63</v>
      </c>
      <c r="G144" s="459">
        <v>105</v>
      </c>
    </row>
    <row r="145" spans="1:7" x14ac:dyDescent="0.35">
      <c r="B145" s="29" t="s">
        <v>858</v>
      </c>
      <c r="C145" s="29">
        <v>40</v>
      </c>
      <c r="D145" s="171">
        <v>-10</v>
      </c>
      <c r="E145" s="172" t="s">
        <v>292</v>
      </c>
    </row>
    <row r="147" spans="1:7" x14ac:dyDescent="0.35">
      <c r="A147" s="169" t="s">
        <v>863</v>
      </c>
      <c r="B147" s="29" t="s">
        <v>28</v>
      </c>
      <c r="C147" s="29">
        <v>30</v>
      </c>
      <c r="D147" s="171">
        <v>-10</v>
      </c>
      <c r="E147" s="172" t="s">
        <v>45</v>
      </c>
    </row>
    <row r="148" spans="1:7" x14ac:dyDescent="0.35">
      <c r="A148" s="169" t="s">
        <v>1752</v>
      </c>
      <c r="B148" s="29" t="s">
        <v>1543</v>
      </c>
      <c r="C148" s="29">
        <v>45</v>
      </c>
      <c r="D148" s="171">
        <v>-10</v>
      </c>
      <c r="E148" s="172" t="s">
        <v>184</v>
      </c>
    </row>
    <row r="149" spans="1:7" x14ac:dyDescent="0.35">
      <c r="B149" s="29" t="s">
        <v>47</v>
      </c>
      <c r="C149" s="29">
        <v>50</v>
      </c>
      <c r="D149" s="171">
        <v>-10</v>
      </c>
      <c r="E149" s="172" t="s">
        <v>184</v>
      </c>
    </row>
    <row r="150" spans="1:7" x14ac:dyDescent="0.35">
      <c r="B150" s="29" t="s">
        <v>196</v>
      </c>
      <c r="C150" s="29">
        <v>66</v>
      </c>
      <c r="D150" s="171">
        <v>-10</v>
      </c>
      <c r="E150" s="172" t="s">
        <v>23</v>
      </c>
    </row>
    <row r="151" spans="1:7" x14ac:dyDescent="0.35">
      <c r="B151" s="29" t="s">
        <v>1132</v>
      </c>
      <c r="C151" s="29">
        <v>70</v>
      </c>
      <c r="D151" s="171">
        <v>-10</v>
      </c>
      <c r="E151" s="172" t="s">
        <v>119</v>
      </c>
    </row>
    <row r="152" spans="1:7" ht="16" thickBot="1" x14ac:dyDescent="0.4"/>
    <row r="153" spans="1:7" ht="16" thickBot="1" x14ac:dyDescent="0.4">
      <c r="A153" s="387" t="s">
        <v>1753</v>
      </c>
      <c r="B153" s="118" t="s">
        <v>1342</v>
      </c>
      <c r="C153" s="115">
        <v>16</v>
      </c>
      <c r="D153" s="131">
        <v>-10</v>
      </c>
      <c r="E153" s="114" t="s">
        <v>154</v>
      </c>
      <c r="F153" s="115" t="s">
        <v>63</v>
      </c>
      <c r="G153" s="459">
        <v>7.58</v>
      </c>
    </row>
    <row r="154" spans="1:7" x14ac:dyDescent="0.35">
      <c r="A154" s="169" t="s">
        <v>1752</v>
      </c>
      <c r="B154" s="29" t="s">
        <v>672</v>
      </c>
      <c r="C154" s="29">
        <v>60</v>
      </c>
      <c r="D154" s="171">
        <v>-10</v>
      </c>
      <c r="E154" s="172" t="s">
        <v>23</v>
      </c>
    </row>
    <row r="155" spans="1:7" s="30" customFormat="1" x14ac:dyDescent="0.35">
      <c r="A155" s="225"/>
      <c r="B155" s="29" t="s">
        <v>1555</v>
      </c>
      <c r="C155" s="29">
        <v>150</v>
      </c>
      <c r="D155" s="171">
        <v>-6</v>
      </c>
      <c r="E155" s="172" t="s">
        <v>126</v>
      </c>
      <c r="G155" s="464"/>
    </row>
    <row r="156" spans="1:7" x14ac:dyDescent="0.35">
      <c r="B156" s="29" t="s">
        <v>1319</v>
      </c>
      <c r="C156" s="29">
        <v>300</v>
      </c>
      <c r="D156" s="171">
        <v>-6</v>
      </c>
      <c r="E156" s="172" t="s">
        <v>1735</v>
      </c>
    </row>
    <row r="158" spans="1:7" ht="16" thickBot="1" x14ac:dyDescent="0.4">
      <c r="A158" s="169" t="s">
        <v>1754</v>
      </c>
      <c r="B158" s="29" t="s">
        <v>1373</v>
      </c>
      <c r="C158" s="29">
        <v>28</v>
      </c>
      <c r="D158" s="171">
        <v>-10</v>
      </c>
      <c r="E158" s="172" t="s">
        <v>23</v>
      </c>
    </row>
    <row r="159" spans="1:7" ht="16" thickBot="1" x14ac:dyDescent="0.4">
      <c r="A159" s="169" t="s">
        <v>1755</v>
      </c>
      <c r="B159" s="119" t="s">
        <v>1738</v>
      </c>
      <c r="C159" s="121">
        <v>40</v>
      </c>
      <c r="D159" s="141">
        <v>-10</v>
      </c>
      <c r="E159" s="123" t="s">
        <v>104</v>
      </c>
      <c r="F159" s="121" t="s">
        <v>2</v>
      </c>
      <c r="G159" s="466">
        <v>250</v>
      </c>
    </row>
    <row r="160" spans="1:7" ht="16" thickBot="1" x14ac:dyDescent="0.4">
      <c r="B160" s="118" t="s">
        <v>443</v>
      </c>
      <c r="C160" s="115">
        <v>40</v>
      </c>
      <c r="D160" s="131">
        <v>-10</v>
      </c>
      <c r="E160" s="114" t="s">
        <v>39</v>
      </c>
      <c r="F160" s="115" t="s">
        <v>63</v>
      </c>
      <c r="G160" s="459">
        <v>45</v>
      </c>
    </row>
    <row r="161" spans="1:9" x14ac:dyDescent="0.35">
      <c r="B161" s="29" t="s">
        <v>1553</v>
      </c>
      <c r="C161" s="29">
        <v>40</v>
      </c>
      <c r="D161" s="171">
        <v>-10</v>
      </c>
      <c r="E161" s="172" t="s">
        <v>23</v>
      </c>
    </row>
    <row r="162" spans="1:9" x14ac:dyDescent="0.35">
      <c r="B162" s="29" t="s">
        <v>707</v>
      </c>
      <c r="C162" s="29">
        <v>350</v>
      </c>
      <c r="D162" s="171">
        <v>-5</v>
      </c>
      <c r="E162" s="172" t="s">
        <v>685</v>
      </c>
    </row>
    <row r="164" spans="1:9" x14ac:dyDescent="0.35">
      <c r="A164" s="169" t="s">
        <v>872</v>
      </c>
      <c r="B164" s="29" t="s">
        <v>1756</v>
      </c>
      <c r="C164" s="29">
        <v>40</v>
      </c>
      <c r="D164" s="171">
        <v>-10</v>
      </c>
      <c r="E164" s="172" t="s">
        <v>23</v>
      </c>
    </row>
    <row r="165" spans="1:9" x14ac:dyDescent="0.35">
      <c r="A165" s="169" t="s">
        <v>1755</v>
      </c>
      <c r="B165" s="29" t="s">
        <v>1757</v>
      </c>
      <c r="C165" s="29">
        <v>50</v>
      </c>
      <c r="D165" s="171">
        <v>-10</v>
      </c>
      <c r="E165" s="172" t="s">
        <v>23</v>
      </c>
    </row>
    <row r="166" spans="1:9" x14ac:dyDescent="0.35">
      <c r="B166" s="29" t="s">
        <v>1758</v>
      </c>
      <c r="C166" s="29">
        <v>14</v>
      </c>
      <c r="D166" s="171">
        <v>-10</v>
      </c>
      <c r="E166" s="172" t="s">
        <v>11</v>
      </c>
    </row>
    <row r="167" spans="1:9" x14ac:dyDescent="0.35">
      <c r="B167" s="29" t="s">
        <v>1759</v>
      </c>
      <c r="C167" s="29">
        <v>66</v>
      </c>
      <c r="D167" s="171">
        <v>-10</v>
      </c>
      <c r="E167" s="172" t="s">
        <v>294</v>
      </c>
    </row>
    <row r="168" spans="1:9" x14ac:dyDescent="0.35">
      <c r="I168" s="171"/>
    </row>
    <row r="169" spans="1:9" x14ac:dyDescent="0.35">
      <c r="A169" s="169" t="s">
        <v>1760</v>
      </c>
      <c r="B169" s="29" t="s">
        <v>1761</v>
      </c>
      <c r="C169" s="29">
        <v>11</v>
      </c>
      <c r="D169" s="171">
        <v>-10</v>
      </c>
      <c r="E169" s="172" t="s">
        <v>263</v>
      </c>
    </row>
    <row r="170" spans="1:9" x14ac:dyDescent="0.35">
      <c r="A170" s="169" t="s">
        <v>1762</v>
      </c>
    </row>
    <row r="172" spans="1:9" x14ac:dyDescent="0.35">
      <c r="A172" s="169" t="s">
        <v>1763</v>
      </c>
      <c r="B172" s="29" t="s">
        <v>1088</v>
      </c>
      <c r="C172" s="29">
        <v>30</v>
      </c>
      <c r="D172" s="171">
        <v>-10</v>
      </c>
      <c r="E172" s="172" t="s">
        <v>67</v>
      </c>
    </row>
    <row r="173" spans="1:9" x14ac:dyDescent="0.35">
      <c r="A173" s="169" t="s">
        <v>1762</v>
      </c>
      <c r="B173" s="29" t="s">
        <v>672</v>
      </c>
      <c r="C173" s="29">
        <v>80</v>
      </c>
      <c r="D173" s="171">
        <v>-10</v>
      </c>
      <c r="E173" s="172" t="s">
        <v>108</v>
      </c>
    </row>
    <row r="174" spans="1:9" x14ac:dyDescent="0.35">
      <c r="B174" s="29" t="s">
        <v>1765</v>
      </c>
      <c r="C174" s="29">
        <v>80</v>
      </c>
      <c r="D174" s="171">
        <v>-10</v>
      </c>
      <c r="E174" s="172" t="s">
        <v>126</v>
      </c>
    </row>
    <row r="175" spans="1:9" x14ac:dyDescent="0.35">
      <c r="B175" s="29" t="s">
        <v>1015</v>
      </c>
      <c r="C175" s="29">
        <v>80</v>
      </c>
      <c r="D175" s="171">
        <v>-10</v>
      </c>
      <c r="E175" s="172" t="s">
        <v>119</v>
      </c>
    </row>
    <row r="177" spans="1:9" x14ac:dyDescent="0.35">
      <c r="A177" s="403" t="s">
        <v>1764</v>
      </c>
      <c r="B177" s="29" t="s">
        <v>1248</v>
      </c>
      <c r="C177" s="29">
        <v>35</v>
      </c>
      <c r="D177" s="171">
        <v>-10</v>
      </c>
      <c r="E177" s="172" t="s">
        <v>78</v>
      </c>
    </row>
    <row r="178" spans="1:9" x14ac:dyDescent="0.35">
      <c r="A178" s="169" t="s">
        <v>1762</v>
      </c>
      <c r="B178" s="29" t="s">
        <v>8</v>
      </c>
      <c r="C178" s="29">
        <v>40</v>
      </c>
      <c r="D178" s="171">
        <v>-10</v>
      </c>
      <c r="E178" s="172" t="s">
        <v>23</v>
      </c>
    </row>
    <row r="179" spans="1:9" x14ac:dyDescent="0.35">
      <c r="B179" s="29" t="s">
        <v>1222</v>
      </c>
      <c r="C179" s="29">
        <v>25</v>
      </c>
      <c r="D179" s="171">
        <v>-10</v>
      </c>
      <c r="E179" s="172" t="s">
        <v>294</v>
      </c>
    </row>
    <row r="180" spans="1:9" x14ac:dyDescent="0.35">
      <c r="B180" s="29" t="s">
        <v>907</v>
      </c>
      <c r="C180" s="29">
        <v>50</v>
      </c>
      <c r="D180" s="171">
        <v>-10</v>
      </c>
      <c r="E180" s="172" t="s">
        <v>23</v>
      </c>
    </row>
    <row r="181" spans="1:9" ht="16" thickBot="1" x14ac:dyDescent="0.4"/>
    <row r="182" spans="1:9" ht="16" thickBot="1" x14ac:dyDescent="0.4">
      <c r="A182" s="148" t="s">
        <v>1766</v>
      </c>
      <c r="B182" s="149"/>
      <c r="C182" s="150" t="s">
        <v>18</v>
      </c>
      <c r="D182" s="388">
        <f>SUM(D129:D180)</f>
        <v>-417</v>
      </c>
      <c r="E182" s="449"/>
      <c r="F182" s="154" t="s">
        <v>19</v>
      </c>
      <c r="G182" s="462">
        <f>SUM(G129:G180)</f>
        <v>465.08000000000004</v>
      </c>
      <c r="H182" s="156" t="s">
        <v>20</v>
      </c>
      <c r="I182" s="157">
        <f>SUM(G182,D182)</f>
        <v>48.080000000000041</v>
      </c>
    </row>
    <row r="183" spans="1:9" ht="16" thickBot="1" x14ac:dyDescent="0.4"/>
    <row r="184" spans="1:9" ht="16" thickBot="1" x14ac:dyDescent="0.4">
      <c r="A184" s="169" t="s">
        <v>460</v>
      </c>
      <c r="B184" s="118" t="s">
        <v>217</v>
      </c>
      <c r="C184" s="115">
        <v>28</v>
      </c>
      <c r="D184" s="131">
        <v>-10</v>
      </c>
      <c r="E184" s="114" t="s">
        <v>284</v>
      </c>
      <c r="F184" s="115" t="s">
        <v>63</v>
      </c>
      <c r="G184" s="459">
        <v>33</v>
      </c>
      <c r="I184" s="239"/>
    </row>
    <row r="185" spans="1:9" x14ac:dyDescent="0.35">
      <c r="A185" s="169" t="s">
        <v>1768</v>
      </c>
      <c r="B185" s="29" t="s">
        <v>1726</v>
      </c>
      <c r="C185" s="29">
        <v>28</v>
      </c>
      <c r="D185" s="171">
        <v>-10</v>
      </c>
      <c r="E185" s="172" t="s">
        <v>23</v>
      </c>
    </row>
    <row r="186" spans="1:9" x14ac:dyDescent="0.35">
      <c r="A186" s="187"/>
      <c r="B186" s="29" t="s">
        <v>374</v>
      </c>
      <c r="C186" s="29">
        <v>55</v>
      </c>
      <c r="D186" s="171">
        <v>-10</v>
      </c>
      <c r="E186" s="172" t="s">
        <v>184</v>
      </c>
    </row>
    <row r="187" spans="1:9" ht="16" thickBot="1" x14ac:dyDescent="0.4">
      <c r="B187" s="29" t="s">
        <v>1051</v>
      </c>
      <c r="C187" s="29">
        <v>70</v>
      </c>
      <c r="D187" s="171">
        <v>-5</v>
      </c>
      <c r="E187" s="172" t="s">
        <v>23</v>
      </c>
    </row>
    <row r="188" spans="1:9" ht="16" thickBot="1" x14ac:dyDescent="0.4">
      <c r="B188" s="118" t="s">
        <v>1217</v>
      </c>
      <c r="C188" s="115">
        <v>125</v>
      </c>
      <c r="D188" s="131">
        <v>-5</v>
      </c>
      <c r="E188" s="114" t="s">
        <v>48</v>
      </c>
      <c r="F188" s="115" t="s">
        <v>63</v>
      </c>
      <c r="G188" s="459">
        <v>65</v>
      </c>
    </row>
    <row r="189" spans="1:9" ht="16" thickBot="1" x14ac:dyDescent="0.4">
      <c r="B189" s="29" t="s">
        <v>342</v>
      </c>
      <c r="C189" s="29">
        <v>175</v>
      </c>
      <c r="D189" s="171">
        <v>-5</v>
      </c>
      <c r="E189" s="172" t="s">
        <v>292</v>
      </c>
    </row>
    <row r="190" spans="1:9" ht="16" thickBot="1" x14ac:dyDescent="0.4">
      <c r="A190" s="101" t="s">
        <v>582</v>
      </c>
      <c r="B190" s="119" t="s">
        <v>1217</v>
      </c>
      <c r="C190" s="121">
        <v>6</v>
      </c>
      <c r="D190" s="141">
        <v>-10</v>
      </c>
      <c r="E190" s="123" t="s">
        <v>48</v>
      </c>
      <c r="F190" s="121" t="s">
        <v>164</v>
      </c>
      <c r="G190" s="466">
        <v>70</v>
      </c>
    </row>
    <row r="191" spans="1:9" x14ac:dyDescent="0.35">
      <c r="A191" s="101" t="s">
        <v>582</v>
      </c>
      <c r="B191" s="29" t="s">
        <v>1051</v>
      </c>
      <c r="C191" s="29">
        <v>4</v>
      </c>
      <c r="D191" s="171">
        <v>-10</v>
      </c>
      <c r="E191" s="172" t="s">
        <v>23</v>
      </c>
    </row>
    <row r="193" spans="1:7" x14ac:dyDescent="0.35">
      <c r="A193" s="169" t="s">
        <v>1767</v>
      </c>
      <c r="B193" s="29" t="s">
        <v>1088</v>
      </c>
      <c r="C193" s="29">
        <v>18</v>
      </c>
      <c r="D193" s="171">
        <v>-10</v>
      </c>
      <c r="E193" s="172" t="s">
        <v>376</v>
      </c>
    </row>
    <row r="194" spans="1:7" ht="16" thickBot="1" x14ac:dyDescent="0.4">
      <c r="A194" s="386" t="s">
        <v>1768</v>
      </c>
      <c r="B194" s="29" t="s">
        <v>1241</v>
      </c>
      <c r="C194" s="29">
        <v>25</v>
      </c>
      <c r="D194" s="171">
        <v>-10</v>
      </c>
      <c r="E194" s="172" t="s">
        <v>23</v>
      </c>
    </row>
    <row r="195" spans="1:7" ht="16" thickBot="1" x14ac:dyDescent="0.4">
      <c r="B195" s="118" t="s">
        <v>1769</v>
      </c>
      <c r="C195" s="115">
        <v>60</v>
      </c>
      <c r="D195" s="131">
        <v>-10</v>
      </c>
      <c r="E195" s="114" t="s">
        <v>27</v>
      </c>
      <c r="F195" s="115" t="s">
        <v>63</v>
      </c>
      <c r="G195" s="459">
        <v>65</v>
      </c>
    </row>
    <row r="196" spans="1:7" x14ac:dyDescent="0.35">
      <c r="B196" s="29" t="s">
        <v>1770</v>
      </c>
      <c r="C196" s="29">
        <v>80</v>
      </c>
      <c r="D196" s="171">
        <v>-10</v>
      </c>
      <c r="E196" s="172" t="s">
        <v>23</v>
      </c>
    </row>
    <row r="197" spans="1:7" x14ac:dyDescent="0.35">
      <c r="B197" s="29" t="s">
        <v>1771</v>
      </c>
      <c r="C197" s="29">
        <v>50</v>
      </c>
      <c r="D197" s="171">
        <v>-10</v>
      </c>
      <c r="E197" s="172" t="s">
        <v>23</v>
      </c>
    </row>
    <row r="198" spans="1:7" ht="16" thickBot="1" x14ac:dyDescent="0.4"/>
    <row r="199" spans="1:7" ht="16" thickBot="1" x14ac:dyDescent="0.4">
      <c r="A199" s="169" t="s">
        <v>1546</v>
      </c>
      <c r="B199" s="118" t="s">
        <v>1773</v>
      </c>
      <c r="C199" s="115">
        <v>40</v>
      </c>
      <c r="D199" s="131">
        <v>-10</v>
      </c>
      <c r="E199" s="114" t="s">
        <v>194</v>
      </c>
      <c r="F199" s="115" t="s">
        <v>63</v>
      </c>
      <c r="G199" s="459">
        <v>18.75</v>
      </c>
    </row>
    <row r="200" spans="1:7" x14ac:dyDescent="0.35">
      <c r="A200" s="169" t="s">
        <v>1772</v>
      </c>
      <c r="B200" s="29" t="s">
        <v>144</v>
      </c>
      <c r="C200" s="29">
        <v>40</v>
      </c>
      <c r="D200" s="171">
        <v>-10</v>
      </c>
      <c r="E200" s="172" t="s">
        <v>99</v>
      </c>
    </row>
    <row r="201" spans="1:7" x14ac:dyDescent="0.35">
      <c r="B201" s="29" t="s">
        <v>811</v>
      </c>
      <c r="C201" s="29">
        <v>125</v>
      </c>
      <c r="D201" s="171">
        <v>-6</v>
      </c>
      <c r="E201" s="172" t="s">
        <v>11</v>
      </c>
    </row>
    <row r="202" spans="1:7" x14ac:dyDescent="0.35">
      <c r="B202" s="29" t="s">
        <v>1088</v>
      </c>
      <c r="C202" s="29">
        <v>40</v>
      </c>
      <c r="D202" s="171">
        <v>-10</v>
      </c>
      <c r="E202" s="172" t="s">
        <v>814</v>
      </c>
    </row>
    <row r="203" spans="1:7" ht="16" thickBot="1" x14ac:dyDescent="0.4">
      <c r="B203" s="29" t="s">
        <v>1774</v>
      </c>
      <c r="C203" s="29">
        <v>150</v>
      </c>
      <c r="D203" s="171">
        <v>-6</v>
      </c>
      <c r="E203" s="172" t="s">
        <v>23</v>
      </c>
    </row>
    <row r="204" spans="1:7" ht="16" thickBot="1" x14ac:dyDescent="0.4">
      <c r="A204" s="101" t="s">
        <v>1102</v>
      </c>
      <c r="B204" s="119" t="s">
        <v>1773</v>
      </c>
      <c r="C204" s="121">
        <v>5</v>
      </c>
      <c r="D204" s="141">
        <v>-10</v>
      </c>
      <c r="E204" s="123" t="s">
        <v>194</v>
      </c>
      <c r="F204" s="121" t="s">
        <v>164</v>
      </c>
      <c r="G204" s="466">
        <v>60</v>
      </c>
    </row>
    <row r="205" spans="1:7" ht="16" thickBot="1" x14ac:dyDescent="0.4"/>
    <row r="206" spans="1:7" ht="16" thickBot="1" x14ac:dyDescent="0.4">
      <c r="A206" s="169" t="s">
        <v>1775</v>
      </c>
      <c r="B206" s="118" t="s">
        <v>635</v>
      </c>
      <c r="C206" s="115">
        <v>18</v>
      </c>
      <c r="D206" s="131">
        <v>-10</v>
      </c>
      <c r="E206" s="114" t="s">
        <v>48</v>
      </c>
      <c r="F206" s="115" t="s">
        <v>63</v>
      </c>
      <c r="G206" s="459">
        <v>21.5</v>
      </c>
    </row>
    <row r="207" spans="1:7" x14ac:dyDescent="0.35">
      <c r="A207" s="169" t="s">
        <v>1772</v>
      </c>
      <c r="B207" s="29" t="s">
        <v>342</v>
      </c>
      <c r="C207" s="29">
        <v>150</v>
      </c>
      <c r="D207" s="171">
        <v>-6</v>
      </c>
      <c r="E207" s="172" t="s">
        <v>632</v>
      </c>
    </row>
    <row r="208" spans="1:7" x14ac:dyDescent="0.35">
      <c r="B208" s="29" t="s">
        <v>362</v>
      </c>
      <c r="C208" s="29">
        <v>100</v>
      </c>
      <c r="D208" s="171">
        <v>-10</v>
      </c>
      <c r="E208" s="172" t="s">
        <v>632</v>
      </c>
    </row>
    <row r="209" spans="1:7" x14ac:dyDescent="0.35">
      <c r="A209" s="187"/>
      <c r="B209" s="29" t="s">
        <v>335</v>
      </c>
      <c r="C209" s="29">
        <v>80</v>
      </c>
      <c r="D209" s="171">
        <v>-10</v>
      </c>
      <c r="E209" s="172" t="s">
        <v>23</v>
      </c>
    </row>
    <row r="210" spans="1:7" x14ac:dyDescent="0.35">
      <c r="B210" s="29" t="s">
        <v>700</v>
      </c>
      <c r="C210" s="29">
        <v>150</v>
      </c>
      <c r="D210" s="171">
        <v>-6</v>
      </c>
      <c r="E210" s="172" t="s">
        <v>23</v>
      </c>
    </row>
    <row r="211" spans="1:7" x14ac:dyDescent="0.35">
      <c r="A211" s="101" t="s">
        <v>582</v>
      </c>
      <c r="B211" s="29" t="s">
        <v>342</v>
      </c>
      <c r="C211" s="29">
        <v>7</v>
      </c>
      <c r="D211" s="171">
        <v>-10</v>
      </c>
      <c r="E211" s="172" t="s">
        <v>632</v>
      </c>
    </row>
    <row r="212" spans="1:7" x14ac:dyDescent="0.35">
      <c r="A212" s="101" t="s">
        <v>582</v>
      </c>
      <c r="B212" s="29" t="s">
        <v>700</v>
      </c>
      <c r="C212" s="29">
        <v>6</v>
      </c>
      <c r="D212" s="171">
        <v>-10</v>
      </c>
      <c r="E212" s="172" t="s">
        <v>23</v>
      </c>
    </row>
    <row r="213" spans="1:7" ht="16" thickBot="1" x14ac:dyDescent="0.4"/>
    <row r="214" spans="1:7" ht="16" thickBot="1" x14ac:dyDescent="0.4">
      <c r="A214" s="169" t="s">
        <v>1776</v>
      </c>
      <c r="B214" s="118" t="s">
        <v>182</v>
      </c>
      <c r="C214" s="115">
        <v>66</v>
      </c>
      <c r="D214" s="131">
        <v>-6</v>
      </c>
      <c r="E214" s="114" t="s">
        <v>27</v>
      </c>
      <c r="F214" s="115" t="s">
        <v>63</v>
      </c>
      <c r="G214" s="459">
        <v>42.6</v>
      </c>
    </row>
    <row r="215" spans="1:7" x14ac:dyDescent="0.35">
      <c r="A215" s="169" t="s">
        <v>1777</v>
      </c>
      <c r="B215" s="29" t="s">
        <v>374</v>
      </c>
      <c r="C215" s="29">
        <v>90</v>
      </c>
      <c r="D215" s="171">
        <v>-6</v>
      </c>
      <c r="E215" s="172" t="s">
        <v>1780</v>
      </c>
    </row>
    <row r="216" spans="1:7" s="30" customFormat="1" x14ac:dyDescent="0.35">
      <c r="A216" s="139"/>
      <c r="B216" s="29" t="s">
        <v>552</v>
      </c>
      <c r="C216" s="29">
        <v>90</v>
      </c>
      <c r="D216" s="171">
        <v>-6</v>
      </c>
      <c r="E216" s="172" t="s">
        <v>23</v>
      </c>
      <c r="G216" s="464"/>
    </row>
    <row r="217" spans="1:7" x14ac:dyDescent="0.35">
      <c r="B217" s="29" t="s">
        <v>47</v>
      </c>
      <c r="C217" s="29">
        <v>100</v>
      </c>
      <c r="D217" s="171">
        <v>-10</v>
      </c>
      <c r="E217" s="172" t="s">
        <v>23</v>
      </c>
    </row>
    <row r="218" spans="1:7" x14ac:dyDescent="0.35">
      <c r="B218" s="29" t="s">
        <v>96</v>
      </c>
      <c r="C218" s="29">
        <v>33</v>
      </c>
      <c r="D218" s="171">
        <v>-10</v>
      </c>
      <c r="E218" s="172" t="s">
        <v>616</v>
      </c>
    </row>
    <row r="219" spans="1:7" ht="16" thickBot="1" x14ac:dyDescent="0.4">
      <c r="B219" s="29" t="s">
        <v>771</v>
      </c>
      <c r="C219" s="29">
        <v>66</v>
      </c>
      <c r="D219" s="171">
        <v>-10</v>
      </c>
      <c r="E219" s="172" t="s">
        <v>11</v>
      </c>
    </row>
    <row r="220" spans="1:7" ht="16" thickBot="1" x14ac:dyDescent="0.4">
      <c r="B220" s="118" t="s">
        <v>1778</v>
      </c>
      <c r="C220" s="115">
        <v>55</v>
      </c>
      <c r="D220" s="131">
        <v>-10</v>
      </c>
      <c r="E220" s="114" t="s">
        <v>73</v>
      </c>
      <c r="F220" s="115" t="s">
        <v>63</v>
      </c>
      <c r="G220" s="459">
        <v>70</v>
      </c>
    </row>
    <row r="221" spans="1:7" x14ac:dyDescent="0.35">
      <c r="B221" s="29" t="s">
        <v>1779</v>
      </c>
      <c r="C221" s="29">
        <v>11</v>
      </c>
      <c r="D221" s="171">
        <v>-10</v>
      </c>
      <c r="E221" s="172" t="s">
        <v>399</v>
      </c>
    </row>
    <row r="222" spans="1:7" x14ac:dyDescent="0.35">
      <c r="B222" s="29" t="s">
        <v>1132</v>
      </c>
      <c r="C222" s="29">
        <v>150</v>
      </c>
      <c r="D222" s="171">
        <v>-10</v>
      </c>
      <c r="E222" s="172" t="s">
        <v>616</v>
      </c>
    </row>
    <row r="223" spans="1:7" x14ac:dyDescent="0.35">
      <c r="B223" s="29" t="s">
        <v>461</v>
      </c>
      <c r="C223" s="29">
        <v>66</v>
      </c>
      <c r="D223" s="171">
        <v>-10</v>
      </c>
      <c r="E223" s="172" t="s">
        <v>23</v>
      </c>
    </row>
    <row r="224" spans="1:7" ht="16" thickBot="1" x14ac:dyDescent="0.4">
      <c r="B224" s="29" t="s">
        <v>580</v>
      </c>
      <c r="C224" s="29">
        <v>22</v>
      </c>
      <c r="D224" s="171">
        <v>-10</v>
      </c>
      <c r="E224" s="172" t="s">
        <v>23</v>
      </c>
    </row>
    <row r="225" spans="1:7" ht="16" thickBot="1" x14ac:dyDescent="0.4">
      <c r="B225" s="118" t="s">
        <v>8</v>
      </c>
      <c r="C225" s="115">
        <v>70</v>
      </c>
      <c r="D225" s="131">
        <v>-10</v>
      </c>
      <c r="E225" s="114" t="s">
        <v>194</v>
      </c>
      <c r="F225" s="115" t="s">
        <v>63</v>
      </c>
      <c r="G225" s="459">
        <v>17.5</v>
      </c>
    </row>
    <row r="227" spans="1:7" x14ac:dyDescent="0.35">
      <c r="A227" s="169" t="s">
        <v>1781</v>
      </c>
      <c r="B227" s="29" t="s">
        <v>82</v>
      </c>
      <c r="C227" s="29">
        <v>40</v>
      </c>
      <c r="D227" s="171">
        <v>-10</v>
      </c>
      <c r="E227" s="172" t="s">
        <v>263</v>
      </c>
    </row>
    <row r="228" spans="1:7" x14ac:dyDescent="0.35">
      <c r="A228" s="386" t="s">
        <v>1782</v>
      </c>
      <c r="B228" s="29" t="s">
        <v>1543</v>
      </c>
      <c r="C228" s="29">
        <v>20</v>
      </c>
      <c r="D228" s="171">
        <v>-10</v>
      </c>
      <c r="E228" s="172" t="s">
        <v>263</v>
      </c>
    </row>
    <row r="229" spans="1:7" x14ac:dyDescent="0.35">
      <c r="B229" s="29" t="s">
        <v>1126</v>
      </c>
      <c r="C229" s="29">
        <v>25</v>
      </c>
      <c r="D229" s="171">
        <v>-10</v>
      </c>
      <c r="E229" s="172" t="s">
        <v>142</v>
      </c>
    </row>
    <row r="230" spans="1:7" x14ac:dyDescent="0.35">
      <c r="B230" s="29" t="s">
        <v>217</v>
      </c>
      <c r="C230" s="29">
        <v>22</v>
      </c>
      <c r="D230" s="171">
        <v>-10</v>
      </c>
      <c r="E230" s="172" t="s">
        <v>23</v>
      </c>
    </row>
    <row r="231" spans="1:7" x14ac:dyDescent="0.35">
      <c r="B231" s="29" t="s">
        <v>1784</v>
      </c>
      <c r="C231" s="29">
        <v>30</v>
      </c>
      <c r="D231" s="171">
        <v>-10</v>
      </c>
      <c r="E231" s="172" t="s">
        <v>23</v>
      </c>
    </row>
    <row r="233" spans="1:7" x14ac:dyDescent="0.35">
      <c r="A233" s="169" t="s">
        <v>1783</v>
      </c>
      <c r="B233" s="29" t="s">
        <v>1258</v>
      </c>
      <c r="C233" s="29">
        <v>80</v>
      </c>
      <c r="D233" s="171">
        <v>-10</v>
      </c>
      <c r="E233" s="172" t="s">
        <v>23</v>
      </c>
    </row>
    <row r="234" spans="1:7" x14ac:dyDescent="0.35">
      <c r="A234" s="386" t="s">
        <v>1782</v>
      </c>
      <c r="B234" s="29" t="s">
        <v>1785</v>
      </c>
      <c r="C234" s="29">
        <v>50</v>
      </c>
      <c r="D234" s="171">
        <v>-10</v>
      </c>
      <c r="E234" s="172" t="s">
        <v>444</v>
      </c>
    </row>
    <row r="235" spans="1:7" x14ac:dyDescent="0.35">
      <c r="B235" s="29" t="s">
        <v>1786</v>
      </c>
      <c r="C235" s="29">
        <v>22</v>
      </c>
      <c r="D235" s="171">
        <v>-10</v>
      </c>
      <c r="E235" s="172" t="s">
        <v>194</v>
      </c>
    </row>
    <row r="236" spans="1:7" x14ac:dyDescent="0.35">
      <c r="B236" s="29" t="s">
        <v>497</v>
      </c>
      <c r="C236" s="29">
        <v>300</v>
      </c>
      <c r="D236" s="171">
        <v>-10</v>
      </c>
      <c r="E236" s="172" t="s">
        <v>1787</v>
      </c>
    </row>
    <row r="237" spans="1:7" x14ac:dyDescent="0.35">
      <c r="B237" s="29" t="s">
        <v>144</v>
      </c>
      <c r="C237" s="29">
        <v>33</v>
      </c>
      <c r="D237" s="171">
        <v>-10</v>
      </c>
      <c r="E237" s="172" t="s">
        <v>201</v>
      </c>
    </row>
    <row r="239" spans="1:7" x14ac:dyDescent="0.35">
      <c r="B239" s="29" t="s">
        <v>1788</v>
      </c>
      <c r="C239" s="29">
        <v>33</v>
      </c>
      <c r="D239" s="171">
        <v>-10</v>
      </c>
      <c r="E239" s="172" t="s">
        <v>555</v>
      </c>
    </row>
    <row r="240" spans="1:7" ht="16" thickBot="1" x14ac:dyDescent="0.4"/>
    <row r="241" spans="1:9" ht="16" thickBot="1" x14ac:dyDescent="0.4">
      <c r="A241" s="148" t="s">
        <v>1789</v>
      </c>
      <c r="B241" s="149"/>
      <c r="C241" s="150" t="s">
        <v>18</v>
      </c>
      <c r="D241" s="388">
        <f>SUM(D184:D239)</f>
        <v>-447</v>
      </c>
      <c r="E241" s="449"/>
      <c r="F241" s="154" t="s">
        <v>19</v>
      </c>
      <c r="G241" s="462">
        <f>SUM(G188:G239)</f>
        <v>430.35</v>
      </c>
      <c r="H241" s="156" t="s">
        <v>281</v>
      </c>
      <c r="I241" s="157">
        <f>SUM(G241,D241)</f>
        <v>-16.649999999999977</v>
      </c>
    </row>
    <row r="243" spans="1:9" x14ac:dyDescent="0.35">
      <c r="A243" s="169" t="s">
        <v>955</v>
      </c>
      <c r="B243" s="29" t="s">
        <v>1791</v>
      </c>
      <c r="C243" s="29">
        <v>66</v>
      </c>
      <c r="D243" s="171">
        <v>-10</v>
      </c>
      <c r="E243" s="172" t="s">
        <v>23</v>
      </c>
    </row>
    <row r="244" spans="1:9" ht="16" thickBot="1" x14ac:dyDescent="0.4">
      <c r="A244" s="169" t="s">
        <v>1790</v>
      </c>
      <c r="B244" s="29" t="s">
        <v>1792</v>
      </c>
      <c r="C244" s="29">
        <v>125</v>
      </c>
      <c r="D244" s="171">
        <v>-10</v>
      </c>
      <c r="E244" s="172" t="s">
        <v>99</v>
      </c>
    </row>
    <row r="245" spans="1:9" ht="16" thickBot="1" x14ac:dyDescent="0.4">
      <c r="B245" s="118" t="s">
        <v>914</v>
      </c>
      <c r="C245" s="115">
        <v>80</v>
      </c>
      <c r="D245" s="131">
        <v>-10</v>
      </c>
      <c r="E245" s="114" t="s">
        <v>154</v>
      </c>
      <c r="F245" s="115" t="s">
        <v>63</v>
      </c>
      <c r="G245" s="459">
        <v>21.25</v>
      </c>
    </row>
    <row r="247" spans="1:9" x14ac:dyDescent="0.35">
      <c r="A247" s="169" t="s">
        <v>1793</v>
      </c>
      <c r="B247" s="29" t="s">
        <v>831</v>
      </c>
      <c r="C247" s="29">
        <v>55</v>
      </c>
      <c r="D247" s="171">
        <v>-10</v>
      </c>
      <c r="E247" s="172" t="s">
        <v>328</v>
      </c>
    </row>
    <row r="248" spans="1:9" x14ac:dyDescent="0.35">
      <c r="A248" s="169" t="s">
        <v>1790</v>
      </c>
      <c r="B248" s="29" t="s">
        <v>1794</v>
      </c>
      <c r="C248" s="29">
        <v>66</v>
      </c>
      <c r="D248" s="171">
        <v>-10</v>
      </c>
      <c r="E248" s="172" t="s">
        <v>157</v>
      </c>
    </row>
    <row r="249" spans="1:9" x14ac:dyDescent="0.35">
      <c r="B249" s="29" t="s">
        <v>82</v>
      </c>
      <c r="C249" s="29">
        <v>55</v>
      </c>
      <c r="D249" s="171">
        <v>-10</v>
      </c>
      <c r="E249" s="172" t="s">
        <v>23</v>
      </c>
    </row>
    <row r="250" spans="1:9" x14ac:dyDescent="0.35">
      <c r="B250" s="29" t="s">
        <v>314</v>
      </c>
      <c r="C250" s="29">
        <v>70</v>
      </c>
      <c r="D250" s="171">
        <v>-10</v>
      </c>
      <c r="E250" s="172" t="s">
        <v>13</v>
      </c>
    </row>
    <row r="251" spans="1:9" x14ac:dyDescent="0.35">
      <c r="B251" s="29" t="s">
        <v>35</v>
      </c>
      <c r="C251" s="29">
        <v>60</v>
      </c>
      <c r="D251" s="171">
        <v>-10</v>
      </c>
      <c r="E251" s="172" t="s">
        <v>99</v>
      </c>
    </row>
    <row r="252" spans="1:9" x14ac:dyDescent="0.35">
      <c r="B252" s="29" t="s">
        <v>679</v>
      </c>
      <c r="C252" s="29">
        <v>150</v>
      </c>
      <c r="D252" s="171">
        <v>-6</v>
      </c>
      <c r="E252" s="172" t="s">
        <v>23</v>
      </c>
    </row>
    <row r="253" spans="1:9" x14ac:dyDescent="0.35">
      <c r="B253" s="29" t="s">
        <v>1795</v>
      </c>
      <c r="C253" s="29">
        <v>80</v>
      </c>
      <c r="D253" s="171">
        <v>-6</v>
      </c>
      <c r="E253" s="172" t="s">
        <v>201</v>
      </c>
    </row>
    <row r="254" spans="1:9" x14ac:dyDescent="0.35">
      <c r="B254" s="29" t="s">
        <v>581</v>
      </c>
      <c r="C254" s="29">
        <v>125</v>
      </c>
      <c r="D254" s="171">
        <v>-6</v>
      </c>
      <c r="E254" s="172" t="s">
        <v>86</v>
      </c>
    </row>
    <row r="256" spans="1:9" s="30" customFormat="1" x14ac:dyDescent="0.35">
      <c r="A256" s="225" t="s">
        <v>1796</v>
      </c>
      <c r="B256" s="29" t="s">
        <v>1720</v>
      </c>
      <c r="C256" s="29">
        <v>70</v>
      </c>
      <c r="D256" s="171">
        <v>-10</v>
      </c>
      <c r="E256" s="188" t="s">
        <v>221</v>
      </c>
      <c r="G256" s="464"/>
    </row>
    <row r="257" spans="1:8" ht="16" thickBot="1" x14ac:dyDescent="0.4">
      <c r="A257" s="169" t="s">
        <v>1797</v>
      </c>
      <c r="B257" s="29" t="s">
        <v>905</v>
      </c>
      <c r="C257" s="29">
        <v>18</v>
      </c>
      <c r="D257" s="171">
        <v>-10</v>
      </c>
      <c r="E257" s="172" t="s">
        <v>9</v>
      </c>
    </row>
    <row r="258" spans="1:8" ht="16" thickBot="1" x14ac:dyDescent="0.4">
      <c r="B258" s="118" t="s">
        <v>669</v>
      </c>
      <c r="C258" s="115">
        <v>125</v>
      </c>
      <c r="D258" s="131">
        <v>-10</v>
      </c>
      <c r="E258" s="114" t="s">
        <v>194</v>
      </c>
      <c r="F258" s="115" t="s">
        <v>63</v>
      </c>
      <c r="G258" s="459">
        <v>65</v>
      </c>
    </row>
    <row r="259" spans="1:8" ht="16" thickBot="1" x14ac:dyDescent="0.4">
      <c r="B259" s="118" t="s">
        <v>975</v>
      </c>
      <c r="C259" s="115">
        <v>66</v>
      </c>
      <c r="D259" s="131">
        <v>-10</v>
      </c>
      <c r="E259" s="114" t="s">
        <v>73</v>
      </c>
      <c r="F259" s="115" t="s">
        <v>63</v>
      </c>
      <c r="G259" s="459">
        <v>71</v>
      </c>
    </row>
    <row r="260" spans="1:8" x14ac:dyDescent="0.35">
      <c r="B260" s="29" t="s">
        <v>845</v>
      </c>
      <c r="C260" s="29">
        <v>50</v>
      </c>
      <c r="D260" s="171">
        <v>-10</v>
      </c>
      <c r="E260" s="172" t="s">
        <v>23</v>
      </c>
    </row>
    <row r="261" spans="1:8" x14ac:dyDescent="0.35">
      <c r="B261" s="29" t="s">
        <v>806</v>
      </c>
      <c r="C261" s="29">
        <v>40</v>
      </c>
      <c r="D261" s="171">
        <v>-10</v>
      </c>
      <c r="E261" s="172" t="s">
        <v>23</v>
      </c>
    </row>
    <row r="262" spans="1:8" ht="16" thickBot="1" x14ac:dyDescent="0.4"/>
    <row r="263" spans="1:8" ht="16" thickBot="1" x14ac:dyDescent="0.4">
      <c r="A263" s="169" t="s">
        <v>1798</v>
      </c>
      <c r="B263" s="118" t="s">
        <v>1799</v>
      </c>
      <c r="C263" s="115">
        <v>25</v>
      </c>
      <c r="D263" s="131">
        <v>-6</v>
      </c>
      <c r="E263" s="114" t="s">
        <v>284</v>
      </c>
      <c r="F263" s="115" t="s">
        <v>63</v>
      </c>
      <c r="G263" s="459">
        <v>18</v>
      </c>
    </row>
    <row r="264" spans="1:8" x14ac:dyDescent="0.35">
      <c r="A264" s="169" t="s">
        <v>1797</v>
      </c>
      <c r="B264" s="29" t="s">
        <v>1800</v>
      </c>
      <c r="C264" s="29">
        <v>66</v>
      </c>
      <c r="D264" s="171">
        <v>-10</v>
      </c>
    </row>
    <row r="266" spans="1:8" x14ac:dyDescent="0.35">
      <c r="A266" s="225" t="s">
        <v>1802</v>
      </c>
      <c r="B266" s="450" t="s">
        <v>866</v>
      </c>
      <c r="C266" s="176">
        <v>110</v>
      </c>
      <c r="D266" s="447">
        <v>-10</v>
      </c>
      <c r="E266" s="447" t="s">
        <v>23</v>
      </c>
      <c r="F266" s="7"/>
      <c r="G266" s="467"/>
      <c r="H266" s="8"/>
    </row>
    <row r="267" spans="1:8" x14ac:dyDescent="0.35">
      <c r="A267" s="225" t="s">
        <v>1801</v>
      </c>
      <c r="B267" s="450" t="s">
        <v>8</v>
      </c>
      <c r="C267" s="176">
        <v>40</v>
      </c>
      <c r="D267" s="447">
        <v>-10</v>
      </c>
      <c r="E267" s="447" t="s">
        <v>23</v>
      </c>
      <c r="F267" s="7"/>
      <c r="G267" s="467"/>
      <c r="H267" s="8"/>
    </row>
    <row r="268" spans="1:8" x14ac:dyDescent="0.35">
      <c r="A268" s="7"/>
      <c r="B268" s="450" t="s">
        <v>831</v>
      </c>
      <c r="C268" s="176">
        <v>25</v>
      </c>
      <c r="D268" s="447">
        <v>-10</v>
      </c>
      <c r="E268" s="447" t="s">
        <v>23</v>
      </c>
      <c r="F268" s="7"/>
      <c r="G268" s="467"/>
      <c r="H268" s="8"/>
    </row>
    <row r="269" spans="1:8" x14ac:dyDescent="0.35">
      <c r="A269" s="7"/>
      <c r="B269" s="450" t="s">
        <v>1248</v>
      </c>
      <c r="C269" s="176">
        <v>66</v>
      </c>
      <c r="D269" s="447">
        <v>-10</v>
      </c>
      <c r="E269" s="447" t="s">
        <v>23</v>
      </c>
      <c r="F269" s="7"/>
      <c r="G269" s="467"/>
      <c r="H269" s="8"/>
    </row>
    <row r="270" spans="1:8" ht="16" thickBot="1" x14ac:dyDescent="0.4">
      <c r="A270" s="7"/>
      <c r="B270" s="450" t="s">
        <v>217</v>
      </c>
      <c r="C270" s="176">
        <v>28</v>
      </c>
      <c r="D270" s="447">
        <v>-10</v>
      </c>
      <c r="E270" s="447" t="s">
        <v>814</v>
      </c>
      <c r="F270" s="7"/>
      <c r="G270" s="467"/>
      <c r="H270" s="8"/>
    </row>
    <row r="271" spans="1:8" ht="16" thickBot="1" x14ac:dyDescent="0.4">
      <c r="A271" s="7"/>
      <c r="B271" s="451" t="s">
        <v>5</v>
      </c>
      <c r="C271" s="114">
        <v>45</v>
      </c>
      <c r="D271" s="448">
        <v>-10</v>
      </c>
      <c r="E271" s="448" t="s">
        <v>73</v>
      </c>
      <c r="F271" s="115" t="s">
        <v>38</v>
      </c>
      <c r="G271" s="468">
        <v>60</v>
      </c>
      <c r="H271" s="8"/>
    </row>
    <row r="272" spans="1:8" x14ac:dyDescent="0.35">
      <c r="A272" s="7"/>
      <c r="B272" s="450" t="s">
        <v>1402</v>
      </c>
      <c r="C272" s="176">
        <v>250</v>
      </c>
      <c r="D272" s="447">
        <v>-10</v>
      </c>
      <c r="E272" s="447" t="s">
        <v>221</v>
      </c>
      <c r="F272" s="7"/>
      <c r="G272" s="467"/>
      <c r="H272" s="8"/>
    </row>
    <row r="273" spans="1:8" x14ac:dyDescent="0.35">
      <c r="A273" s="7"/>
      <c r="B273" s="450" t="s">
        <v>314</v>
      </c>
      <c r="C273" s="176">
        <v>66</v>
      </c>
      <c r="D273" s="447">
        <v>-10</v>
      </c>
      <c r="E273" s="447" t="s">
        <v>545</v>
      </c>
      <c r="F273" s="7"/>
      <c r="G273" s="467"/>
      <c r="H273" s="8"/>
    </row>
    <row r="274" spans="1:8" x14ac:dyDescent="0.35">
      <c r="A274" s="7"/>
      <c r="B274" s="450" t="s">
        <v>839</v>
      </c>
      <c r="C274" s="176">
        <v>150</v>
      </c>
      <c r="D274" s="447">
        <v>-10</v>
      </c>
      <c r="E274" s="447" t="s">
        <v>7</v>
      </c>
      <c r="F274" s="7"/>
      <c r="G274" s="467"/>
      <c r="H274" s="8"/>
    </row>
    <row r="275" spans="1:8" x14ac:dyDescent="0.35">
      <c r="A275" s="7"/>
      <c r="B275" s="450" t="s">
        <v>1480</v>
      </c>
      <c r="C275" s="176">
        <v>80</v>
      </c>
      <c r="D275" s="447">
        <v>-10</v>
      </c>
      <c r="E275" s="447" t="s">
        <v>23</v>
      </c>
      <c r="F275" s="7"/>
      <c r="G275" s="467"/>
      <c r="H275" s="8"/>
    </row>
    <row r="277" spans="1:8" x14ac:dyDescent="0.35">
      <c r="A277" s="169" t="s">
        <v>1275</v>
      </c>
      <c r="B277" s="139" t="s">
        <v>374</v>
      </c>
      <c r="C277" s="139">
        <v>35</v>
      </c>
      <c r="D277" s="175">
        <v>-10</v>
      </c>
      <c r="E277" s="176" t="s">
        <v>814</v>
      </c>
      <c r="F277" s="139"/>
      <c r="G277" s="463"/>
      <c r="H277" s="139"/>
    </row>
    <row r="278" spans="1:8" x14ac:dyDescent="0.35">
      <c r="A278" s="387" t="s">
        <v>1805</v>
      </c>
      <c r="B278" s="139" t="s">
        <v>859</v>
      </c>
      <c r="C278" s="139">
        <v>45</v>
      </c>
      <c r="D278" s="175">
        <v>-10</v>
      </c>
      <c r="E278" s="176" t="s">
        <v>814</v>
      </c>
      <c r="F278" s="139"/>
      <c r="G278" s="463"/>
      <c r="H278" s="139"/>
    </row>
    <row r="279" spans="1:8" x14ac:dyDescent="0.35">
      <c r="B279" s="139" t="s">
        <v>800</v>
      </c>
      <c r="C279" s="139">
        <v>125</v>
      </c>
      <c r="D279" s="175">
        <v>-10</v>
      </c>
      <c r="E279" s="176" t="s">
        <v>92</v>
      </c>
      <c r="F279" s="139"/>
      <c r="G279" s="463"/>
      <c r="H279" s="139"/>
    </row>
    <row r="280" spans="1:8" x14ac:dyDescent="0.35">
      <c r="B280" s="139" t="s">
        <v>839</v>
      </c>
      <c r="C280" s="139">
        <v>30</v>
      </c>
      <c r="D280" s="175">
        <v>-10</v>
      </c>
      <c r="E280" s="176" t="s">
        <v>23</v>
      </c>
      <c r="F280" s="139"/>
      <c r="G280" s="463"/>
      <c r="H280" s="139"/>
    </row>
    <row r="281" spans="1:8" x14ac:dyDescent="0.35">
      <c r="B281" s="29" t="s">
        <v>887</v>
      </c>
      <c r="C281" s="29">
        <v>66</v>
      </c>
      <c r="D281" s="171">
        <v>-10</v>
      </c>
      <c r="E281" s="172" t="s">
        <v>23</v>
      </c>
    </row>
    <row r="283" spans="1:8" x14ac:dyDescent="0.35">
      <c r="A283" s="169" t="s">
        <v>927</v>
      </c>
      <c r="B283" s="29" t="s">
        <v>443</v>
      </c>
      <c r="C283" s="29">
        <v>40</v>
      </c>
      <c r="D283" s="171">
        <v>-10</v>
      </c>
      <c r="E283" s="172" t="s">
        <v>64</v>
      </c>
    </row>
    <row r="284" spans="1:8" x14ac:dyDescent="0.35">
      <c r="A284" s="169" t="s">
        <v>1805</v>
      </c>
      <c r="B284" s="29" t="s">
        <v>484</v>
      </c>
      <c r="C284" s="29">
        <v>60</v>
      </c>
      <c r="D284" s="171">
        <v>-10</v>
      </c>
      <c r="E284" s="172" t="s">
        <v>1811</v>
      </c>
    </row>
    <row r="285" spans="1:8" x14ac:dyDescent="0.35">
      <c r="B285" s="29" t="s">
        <v>1809</v>
      </c>
      <c r="C285" s="29">
        <v>55</v>
      </c>
      <c r="D285" s="171">
        <v>-10</v>
      </c>
      <c r="E285" s="172" t="s">
        <v>23</v>
      </c>
    </row>
    <row r="286" spans="1:8" x14ac:dyDescent="0.35">
      <c r="B286" s="29" t="s">
        <v>1373</v>
      </c>
      <c r="C286" s="29">
        <v>35</v>
      </c>
      <c r="D286" s="171">
        <v>-10</v>
      </c>
      <c r="E286" s="172" t="s">
        <v>1811</v>
      </c>
    </row>
    <row r="287" spans="1:8" x14ac:dyDescent="0.35">
      <c r="B287" s="29" t="s">
        <v>98</v>
      </c>
      <c r="C287" s="29">
        <v>200</v>
      </c>
      <c r="D287" s="171">
        <v>-10</v>
      </c>
      <c r="E287" s="172" t="s">
        <v>23</v>
      </c>
    </row>
    <row r="288" spans="1:8" ht="16" thickBot="1" x14ac:dyDescent="0.4"/>
    <row r="289" spans="1:9" ht="16" thickBot="1" x14ac:dyDescent="0.4">
      <c r="A289" s="148" t="s">
        <v>1830</v>
      </c>
      <c r="B289" s="149"/>
      <c r="C289" s="150" t="s">
        <v>18</v>
      </c>
      <c r="D289" s="388">
        <f>SUM(D243:D287)</f>
        <v>-374</v>
      </c>
      <c r="E289" s="449"/>
      <c r="F289" s="154" t="s">
        <v>19</v>
      </c>
      <c r="G289" s="462">
        <f>SUM(G243:G287)</f>
        <v>235.25</v>
      </c>
      <c r="H289" s="156" t="s">
        <v>281</v>
      </c>
      <c r="I289" s="157">
        <f>SUM(G289,D289)</f>
        <v>-138.75</v>
      </c>
    </row>
    <row r="290" spans="1:9" ht="16" thickBot="1" x14ac:dyDescent="0.4"/>
    <row r="291" spans="1:9" ht="16" thickBot="1" x14ac:dyDescent="0.4">
      <c r="A291" s="169" t="s">
        <v>1812</v>
      </c>
      <c r="B291" s="118" t="s">
        <v>1525</v>
      </c>
      <c r="C291" s="115">
        <v>30</v>
      </c>
      <c r="D291" s="131">
        <v>-10</v>
      </c>
      <c r="E291" s="114" t="s">
        <v>73</v>
      </c>
      <c r="F291" s="115" t="s">
        <v>38</v>
      </c>
      <c r="G291" s="459">
        <v>35</v>
      </c>
    </row>
    <row r="292" spans="1:9" ht="16" thickBot="1" x14ac:dyDescent="0.4">
      <c r="A292" s="387" t="s">
        <v>1810</v>
      </c>
      <c r="B292" s="118" t="s">
        <v>845</v>
      </c>
      <c r="C292" s="115">
        <v>35</v>
      </c>
      <c r="D292" s="131">
        <v>-10</v>
      </c>
      <c r="E292" s="114" t="s">
        <v>194</v>
      </c>
      <c r="F292" s="115" t="s">
        <v>38</v>
      </c>
      <c r="G292" s="459">
        <v>10</v>
      </c>
    </row>
    <row r="293" spans="1:9" x14ac:dyDescent="0.35">
      <c r="B293" s="29" t="s">
        <v>1524</v>
      </c>
      <c r="C293" s="29">
        <v>50</v>
      </c>
      <c r="D293" s="171">
        <v>-10</v>
      </c>
      <c r="E293" s="172" t="s">
        <v>23</v>
      </c>
    </row>
    <row r="294" spans="1:9" x14ac:dyDescent="0.35">
      <c r="B294" s="29" t="s">
        <v>1806</v>
      </c>
      <c r="C294" s="29">
        <v>66</v>
      </c>
      <c r="D294" s="171">
        <v>-10</v>
      </c>
      <c r="E294" s="172" t="s">
        <v>23</v>
      </c>
    </row>
    <row r="295" spans="1:9" x14ac:dyDescent="0.35">
      <c r="B295" s="29" t="s">
        <v>1397</v>
      </c>
      <c r="C295" s="29">
        <v>125</v>
      </c>
      <c r="D295" s="171">
        <v>-10</v>
      </c>
      <c r="E295" s="172" t="s">
        <v>23</v>
      </c>
    </row>
    <row r="297" spans="1:9" x14ac:dyDescent="0.35">
      <c r="A297" s="169" t="s">
        <v>538</v>
      </c>
      <c r="B297" s="29" t="s">
        <v>1807</v>
      </c>
      <c r="C297" s="29">
        <v>35</v>
      </c>
      <c r="D297" s="171">
        <v>-10</v>
      </c>
      <c r="E297" s="172" t="s">
        <v>23</v>
      </c>
    </row>
    <row r="298" spans="1:9" x14ac:dyDescent="0.35">
      <c r="A298" s="387" t="s">
        <v>1810</v>
      </c>
      <c r="B298" s="29" t="s">
        <v>792</v>
      </c>
      <c r="C298" s="29">
        <v>40</v>
      </c>
      <c r="D298" s="171">
        <v>-10</v>
      </c>
      <c r="E298" s="172" t="s">
        <v>23</v>
      </c>
    </row>
    <row r="299" spans="1:9" x14ac:dyDescent="0.35">
      <c r="B299" s="29" t="s">
        <v>1294</v>
      </c>
      <c r="C299" s="29">
        <v>55</v>
      </c>
      <c r="D299" s="171">
        <v>-10</v>
      </c>
      <c r="E299" s="172" t="s">
        <v>67</v>
      </c>
    </row>
    <row r="300" spans="1:9" x14ac:dyDescent="0.35">
      <c r="B300" s="29" t="s">
        <v>513</v>
      </c>
      <c r="C300" s="29">
        <v>60</v>
      </c>
      <c r="D300" s="171">
        <v>-10</v>
      </c>
      <c r="E300" s="172" t="s">
        <v>23</v>
      </c>
    </row>
    <row r="301" spans="1:9" x14ac:dyDescent="0.35">
      <c r="B301" s="29" t="s">
        <v>144</v>
      </c>
      <c r="C301" s="29">
        <v>200</v>
      </c>
      <c r="D301" s="171">
        <v>-10</v>
      </c>
      <c r="E301" s="172" t="s">
        <v>23</v>
      </c>
    </row>
    <row r="302" spans="1:9" ht="16" thickBot="1" x14ac:dyDescent="0.4"/>
    <row r="303" spans="1:9" ht="16" thickBot="1" x14ac:dyDescent="0.4">
      <c r="A303" s="169" t="s">
        <v>949</v>
      </c>
      <c r="B303" s="118" t="s">
        <v>1244</v>
      </c>
      <c r="C303" s="115">
        <v>33</v>
      </c>
      <c r="D303" s="131">
        <v>-10</v>
      </c>
      <c r="E303" s="114" t="s">
        <v>194</v>
      </c>
      <c r="F303" s="115" t="s">
        <v>38</v>
      </c>
      <c r="G303" s="459">
        <v>28.5</v>
      </c>
    </row>
    <row r="304" spans="1:9" ht="16" thickBot="1" x14ac:dyDescent="0.4">
      <c r="A304" s="169" t="s">
        <v>1808</v>
      </c>
      <c r="B304" s="29" t="s">
        <v>315</v>
      </c>
      <c r="C304" s="29">
        <v>80</v>
      </c>
      <c r="D304" s="171">
        <v>-10</v>
      </c>
      <c r="E304" s="172" t="s">
        <v>537</v>
      </c>
    </row>
    <row r="305" spans="1:7" ht="16" thickBot="1" x14ac:dyDescent="0.4">
      <c r="B305" s="118" t="s">
        <v>1813</v>
      </c>
      <c r="C305" s="115">
        <v>40</v>
      </c>
      <c r="D305" s="131">
        <v>-10</v>
      </c>
      <c r="E305" s="114" t="s">
        <v>194</v>
      </c>
      <c r="F305" s="115" t="s">
        <v>38</v>
      </c>
      <c r="G305" s="459">
        <v>33.75</v>
      </c>
    </row>
    <row r="306" spans="1:7" x14ac:dyDescent="0.35">
      <c r="B306" s="29" t="s">
        <v>1653</v>
      </c>
      <c r="C306" s="29">
        <v>66</v>
      </c>
      <c r="D306" s="171">
        <v>-10</v>
      </c>
      <c r="E306" s="172" t="s">
        <v>23</v>
      </c>
    </row>
    <row r="307" spans="1:7" x14ac:dyDescent="0.35">
      <c r="B307" s="29" t="s">
        <v>859</v>
      </c>
      <c r="C307" s="29">
        <v>16</v>
      </c>
      <c r="D307" s="171">
        <v>-10</v>
      </c>
      <c r="E307" s="172" t="s">
        <v>99</v>
      </c>
    </row>
    <row r="309" spans="1:7" x14ac:dyDescent="0.35">
      <c r="A309" s="169" t="s">
        <v>945</v>
      </c>
      <c r="B309" s="29" t="s">
        <v>1507</v>
      </c>
      <c r="C309" s="29">
        <v>150</v>
      </c>
      <c r="D309" s="171">
        <v>-5</v>
      </c>
      <c r="E309" s="172" t="s">
        <v>84</v>
      </c>
    </row>
    <row r="310" spans="1:7" x14ac:dyDescent="0.35">
      <c r="A310" s="169" t="s">
        <v>1808</v>
      </c>
      <c r="B310" s="29" t="s">
        <v>1362</v>
      </c>
      <c r="C310" s="29">
        <v>66</v>
      </c>
      <c r="D310" s="171">
        <v>-10</v>
      </c>
      <c r="E310" s="172" t="s">
        <v>23</v>
      </c>
    </row>
    <row r="311" spans="1:7" x14ac:dyDescent="0.35">
      <c r="B311" s="29" t="s">
        <v>673</v>
      </c>
      <c r="C311" s="29">
        <v>66</v>
      </c>
      <c r="D311" s="171">
        <v>-10</v>
      </c>
      <c r="E311" s="172" t="s">
        <v>221</v>
      </c>
    </row>
    <row r="312" spans="1:7" x14ac:dyDescent="0.35">
      <c r="B312" s="29" t="s">
        <v>1294</v>
      </c>
      <c r="C312" s="29">
        <v>55</v>
      </c>
      <c r="D312" s="171">
        <v>-10</v>
      </c>
      <c r="E312" s="172" t="s">
        <v>23</v>
      </c>
    </row>
    <row r="313" spans="1:7" x14ac:dyDescent="0.35">
      <c r="B313" s="29" t="s">
        <v>180</v>
      </c>
      <c r="C313" s="29">
        <v>30</v>
      </c>
      <c r="D313" s="171">
        <v>-10</v>
      </c>
      <c r="E313" s="172" t="s">
        <v>292</v>
      </c>
    </row>
    <row r="315" spans="1:7" x14ac:dyDescent="0.35">
      <c r="A315" s="169" t="s">
        <v>1814</v>
      </c>
      <c r="B315" s="29" t="s">
        <v>580</v>
      </c>
      <c r="C315" s="29">
        <v>18</v>
      </c>
      <c r="D315" s="171">
        <v>-10</v>
      </c>
      <c r="E315" s="172" t="s">
        <v>292</v>
      </c>
    </row>
    <row r="316" spans="1:7" ht="16" thickBot="1" x14ac:dyDescent="0.4">
      <c r="A316" s="169" t="s">
        <v>1815</v>
      </c>
      <c r="B316" s="29" t="s">
        <v>217</v>
      </c>
      <c r="C316" s="29">
        <v>35</v>
      </c>
      <c r="D316" s="171">
        <v>-10</v>
      </c>
      <c r="E316" s="172" t="s">
        <v>23</v>
      </c>
      <c r="F316" s="27"/>
    </row>
    <row r="317" spans="1:7" x14ac:dyDescent="0.35">
      <c r="B317" s="255" t="s">
        <v>1464</v>
      </c>
      <c r="C317" s="259">
        <v>40</v>
      </c>
      <c r="D317" s="431">
        <v>-10</v>
      </c>
      <c r="E317" s="258" t="s">
        <v>194</v>
      </c>
      <c r="F317" s="452" t="s">
        <v>38</v>
      </c>
      <c r="G317" s="469">
        <v>33.75</v>
      </c>
    </row>
    <row r="318" spans="1:7" ht="16" thickBot="1" x14ac:dyDescent="0.4">
      <c r="B318" s="193" t="s">
        <v>1816</v>
      </c>
      <c r="C318" s="197">
        <v>50</v>
      </c>
      <c r="D318" s="195">
        <v>-10</v>
      </c>
      <c r="E318" s="196" t="s">
        <v>194</v>
      </c>
      <c r="F318" s="197" t="s">
        <v>38</v>
      </c>
      <c r="G318" s="465">
        <v>41.25</v>
      </c>
    </row>
    <row r="319" spans="1:7" x14ac:dyDescent="0.35">
      <c r="B319" s="29" t="s">
        <v>887</v>
      </c>
      <c r="C319" s="29">
        <v>100</v>
      </c>
      <c r="D319" s="171">
        <v>-10</v>
      </c>
      <c r="E319" s="172" t="s">
        <v>23</v>
      </c>
    </row>
    <row r="320" spans="1:7" x14ac:dyDescent="0.35">
      <c r="B320" s="29" t="s">
        <v>72</v>
      </c>
      <c r="C320" s="29">
        <v>70</v>
      </c>
      <c r="D320" s="171">
        <v>-10</v>
      </c>
      <c r="E320" s="172" t="s">
        <v>23</v>
      </c>
    </row>
    <row r="321" spans="1:7" x14ac:dyDescent="0.35">
      <c r="B321" s="29" t="s">
        <v>806</v>
      </c>
      <c r="C321" s="29">
        <v>100</v>
      </c>
      <c r="D321" s="171">
        <v>-10</v>
      </c>
      <c r="E321" s="172" t="s">
        <v>23</v>
      </c>
    </row>
    <row r="322" spans="1:7" x14ac:dyDescent="0.35">
      <c r="B322" s="29" t="s">
        <v>735</v>
      </c>
      <c r="C322" s="29">
        <v>200</v>
      </c>
      <c r="D322" s="171">
        <v>-10</v>
      </c>
      <c r="E322" s="172" t="s">
        <v>23</v>
      </c>
    </row>
    <row r="323" spans="1:7" x14ac:dyDescent="0.35">
      <c r="B323" s="29" t="s">
        <v>1051</v>
      </c>
      <c r="C323" s="29">
        <v>300</v>
      </c>
      <c r="D323" s="171">
        <v>-10</v>
      </c>
      <c r="E323" s="172" t="s">
        <v>23</v>
      </c>
    </row>
    <row r="324" spans="1:7" x14ac:dyDescent="0.35">
      <c r="B324" s="29" t="s">
        <v>845</v>
      </c>
      <c r="C324" s="29">
        <v>125</v>
      </c>
      <c r="D324" s="171">
        <v>-10</v>
      </c>
      <c r="E324" s="172" t="s">
        <v>84</v>
      </c>
    </row>
    <row r="326" spans="1:7" ht="16" thickBot="1" x14ac:dyDescent="0.4">
      <c r="A326" s="169" t="s">
        <v>1817</v>
      </c>
      <c r="B326" s="29" t="s">
        <v>1327</v>
      </c>
      <c r="C326" s="29">
        <v>35</v>
      </c>
      <c r="D326" s="171">
        <v>-10</v>
      </c>
      <c r="E326" s="172" t="s">
        <v>23</v>
      </c>
    </row>
    <row r="327" spans="1:7" ht="16" thickBot="1" x14ac:dyDescent="0.4">
      <c r="A327" s="169" t="s">
        <v>1818</v>
      </c>
      <c r="B327" s="118" t="s">
        <v>33</v>
      </c>
      <c r="C327" s="115">
        <v>55</v>
      </c>
      <c r="D327" s="131">
        <v>-10</v>
      </c>
      <c r="E327" s="114" t="s">
        <v>73</v>
      </c>
      <c r="F327" s="115" t="s">
        <v>38</v>
      </c>
      <c r="G327" s="459">
        <v>45</v>
      </c>
    </row>
    <row r="328" spans="1:7" x14ac:dyDescent="0.35">
      <c r="B328" s="29" t="s">
        <v>121</v>
      </c>
      <c r="C328" s="29">
        <v>33</v>
      </c>
      <c r="D328" s="171">
        <v>-10</v>
      </c>
      <c r="E328" s="172" t="s">
        <v>43</v>
      </c>
    </row>
    <row r="329" spans="1:7" x14ac:dyDescent="0.35">
      <c r="B329" s="29" t="s">
        <v>1819</v>
      </c>
      <c r="C329" s="29">
        <v>40</v>
      </c>
      <c r="D329" s="171">
        <v>-10</v>
      </c>
      <c r="E329" s="172" t="s">
        <v>23</v>
      </c>
    </row>
    <row r="330" spans="1:7" x14ac:dyDescent="0.35">
      <c r="B330" s="29" t="s">
        <v>831</v>
      </c>
      <c r="C330" s="29">
        <v>16</v>
      </c>
      <c r="D330" s="171">
        <v>-10</v>
      </c>
      <c r="E330" s="172" t="s">
        <v>187</v>
      </c>
    </row>
    <row r="332" spans="1:7" x14ac:dyDescent="0.35">
      <c r="A332" s="169" t="s">
        <v>1820</v>
      </c>
      <c r="B332" s="29" t="s">
        <v>1821</v>
      </c>
      <c r="C332" s="29">
        <v>30</v>
      </c>
      <c r="D332" s="171">
        <v>-10</v>
      </c>
      <c r="E332" s="172" t="s">
        <v>184</v>
      </c>
    </row>
    <row r="333" spans="1:7" x14ac:dyDescent="0.35">
      <c r="A333" s="169" t="s">
        <v>1818</v>
      </c>
      <c r="B333" s="29" t="s">
        <v>993</v>
      </c>
      <c r="C333" s="29">
        <v>20</v>
      </c>
      <c r="D333" s="171">
        <v>-10</v>
      </c>
      <c r="E333" s="172" t="s">
        <v>23</v>
      </c>
    </row>
    <row r="334" spans="1:7" x14ac:dyDescent="0.35">
      <c r="B334" s="29" t="s">
        <v>1647</v>
      </c>
      <c r="C334" s="29">
        <v>66</v>
      </c>
      <c r="D334" s="171">
        <v>-10</v>
      </c>
      <c r="E334" s="172" t="s">
        <v>23</v>
      </c>
    </row>
    <row r="335" spans="1:7" x14ac:dyDescent="0.35">
      <c r="B335" s="29" t="s">
        <v>1822</v>
      </c>
      <c r="C335" s="29">
        <v>25</v>
      </c>
      <c r="D335" s="171">
        <v>-10</v>
      </c>
      <c r="E335" s="172" t="s">
        <v>23</v>
      </c>
    </row>
    <row r="336" spans="1:7" x14ac:dyDescent="0.35">
      <c r="B336" s="29" t="s">
        <v>1258</v>
      </c>
      <c r="C336" s="29">
        <v>35</v>
      </c>
      <c r="D336" s="171">
        <v>-10</v>
      </c>
      <c r="E336" s="172" t="s">
        <v>92</v>
      </c>
    </row>
    <row r="338" spans="1:9" x14ac:dyDescent="0.35">
      <c r="A338" s="169" t="s">
        <v>1823</v>
      </c>
      <c r="B338" s="29" t="s">
        <v>1187</v>
      </c>
      <c r="C338" s="29">
        <v>34</v>
      </c>
      <c r="D338" s="171">
        <v>-10</v>
      </c>
      <c r="E338" s="172" t="s">
        <v>43</v>
      </c>
    </row>
    <row r="339" spans="1:9" x14ac:dyDescent="0.35">
      <c r="A339" s="169" t="s">
        <v>1827</v>
      </c>
      <c r="B339" s="29" t="s">
        <v>1342</v>
      </c>
      <c r="C339" s="29">
        <v>100</v>
      </c>
      <c r="D339" s="171">
        <v>-10</v>
      </c>
      <c r="E339" s="172" t="s">
        <v>255</v>
      </c>
    </row>
    <row r="340" spans="1:9" x14ac:dyDescent="0.35">
      <c r="B340" s="29" t="s">
        <v>1015</v>
      </c>
      <c r="C340" s="29">
        <v>300</v>
      </c>
      <c r="D340" s="171">
        <v>-10</v>
      </c>
      <c r="E340" s="172" t="s">
        <v>328</v>
      </c>
    </row>
    <row r="341" spans="1:9" x14ac:dyDescent="0.35">
      <c r="B341" s="29" t="s">
        <v>1734</v>
      </c>
      <c r="C341" s="29">
        <v>45</v>
      </c>
      <c r="D341" s="171">
        <v>-10</v>
      </c>
      <c r="E341" s="172" t="s">
        <v>328</v>
      </c>
    </row>
    <row r="342" spans="1:9" x14ac:dyDescent="0.35">
      <c r="B342" s="29" t="s">
        <v>832</v>
      </c>
      <c r="C342" s="29">
        <v>23</v>
      </c>
      <c r="D342" s="171">
        <v>-10</v>
      </c>
      <c r="E342" s="172" t="s">
        <v>9</v>
      </c>
    </row>
    <row r="344" spans="1:9" ht="16" thickBot="1" x14ac:dyDescent="0.4">
      <c r="A344" s="169" t="s">
        <v>1824</v>
      </c>
      <c r="B344" s="29" t="s">
        <v>1367</v>
      </c>
      <c r="C344" s="29">
        <v>45</v>
      </c>
      <c r="D344" s="171">
        <v>-10</v>
      </c>
      <c r="E344" s="172" t="s">
        <v>23</v>
      </c>
    </row>
    <row r="345" spans="1:9" x14ac:dyDescent="0.35">
      <c r="A345" s="169" t="s">
        <v>1827</v>
      </c>
      <c r="B345" s="255" t="s">
        <v>1138</v>
      </c>
      <c r="C345" s="259">
        <v>11</v>
      </c>
      <c r="D345" s="431">
        <v>-10</v>
      </c>
      <c r="E345" s="258" t="s">
        <v>154</v>
      </c>
      <c r="F345" s="259" t="s">
        <v>38</v>
      </c>
      <c r="G345" s="469">
        <v>12</v>
      </c>
    </row>
    <row r="346" spans="1:9" ht="16" thickBot="1" x14ac:dyDescent="0.4">
      <c r="B346" s="193" t="s">
        <v>1825</v>
      </c>
      <c r="C346" s="197">
        <v>28</v>
      </c>
      <c r="D346" s="195">
        <v>-10</v>
      </c>
      <c r="E346" s="196" t="s">
        <v>48</v>
      </c>
      <c r="F346" s="197" t="s">
        <v>38</v>
      </c>
      <c r="G346" s="465">
        <v>33</v>
      </c>
    </row>
    <row r="347" spans="1:9" x14ac:dyDescent="0.35">
      <c r="B347" s="29" t="s">
        <v>1437</v>
      </c>
      <c r="C347" s="29">
        <v>35</v>
      </c>
      <c r="D347" s="171">
        <v>-10</v>
      </c>
      <c r="E347" s="172" t="s">
        <v>292</v>
      </c>
    </row>
    <row r="348" spans="1:9" x14ac:dyDescent="0.35">
      <c r="B348" s="29" t="s">
        <v>1826</v>
      </c>
      <c r="C348" s="29">
        <v>30</v>
      </c>
      <c r="D348" s="171">
        <v>-10</v>
      </c>
      <c r="E348" s="172" t="s">
        <v>964</v>
      </c>
    </row>
    <row r="349" spans="1:9" ht="16" thickBot="1" x14ac:dyDescent="0.4"/>
    <row r="350" spans="1:9" ht="16" thickBot="1" x14ac:dyDescent="0.4">
      <c r="A350" s="148" t="s">
        <v>1831</v>
      </c>
      <c r="B350" s="149"/>
      <c r="C350" s="150" t="s">
        <v>18</v>
      </c>
      <c r="D350" s="388">
        <f>SUM(D291:D348)</f>
        <v>-495</v>
      </c>
      <c r="E350" s="449"/>
      <c r="F350" s="154" t="s">
        <v>19</v>
      </c>
      <c r="G350" s="462">
        <f>SUM(G291:G348)</f>
        <v>272.25</v>
      </c>
      <c r="H350" s="156" t="s">
        <v>281</v>
      </c>
      <c r="I350" s="157">
        <f>SUM(G350,D350)</f>
        <v>-222.75</v>
      </c>
    </row>
    <row r="352" spans="1:9" x14ac:dyDescent="0.35">
      <c r="A352" s="169" t="s">
        <v>1828</v>
      </c>
      <c r="B352" s="29" t="s">
        <v>905</v>
      </c>
      <c r="C352" s="29">
        <v>35</v>
      </c>
      <c r="D352" s="171">
        <v>-10</v>
      </c>
      <c r="E352" s="172" t="s">
        <v>13</v>
      </c>
    </row>
    <row r="353" spans="1:7" x14ac:dyDescent="0.35">
      <c r="A353" s="169" t="s">
        <v>1829</v>
      </c>
      <c r="B353" s="29" t="s">
        <v>1001</v>
      </c>
      <c r="C353" s="29">
        <v>80</v>
      </c>
      <c r="D353" s="171">
        <v>-10</v>
      </c>
      <c r="E353" s="172" t="s">
        <v>11</v>
      </c>
    </row>
    <row r="354" spans="1:7" x14ac:dyDescent="0.35">
      <c r="B354" s="29" t="s">
        <v>461</v>
      </c>
      <c r="C354" s="29">
        <v>55</v>
      </c>
      <c r="D354" s="171">
        <v>-10</v>
      </c>
      <c r="E354" s="172" t="s">
        <v>71</v>
      </c>
    </row>
    <row r="356" spans="1:7" x14ac:dyDescent="0.35">
      <c r="A356" s="169" t="s">
        <v>970</v>
      </c>
      <c r="B356" s="29" t="s">
        <v>907</v>
      </c>
      <c r="C356" s="29">
        <v>20</v>
      </c>
      <c r="D356" s="171">
        <v>-10</v>
      </c>
      <c r="E356" s="172" t="s">
        <v>255</v>
      </c>
    </row>
    <row r="357" spans="1:7" ht="16" thickBot="1" x14ac:dyDescent="0.4">
      <c r="A357" s="169" t="s">
        <v>1829</v>
      </c>
      <c r="B357" s="29" t="s">
        <v>1833</v>
      </c>
      <c r="C357" s="29">
        <v>28</v>
      </c>
      <c r="D357" s="171">
        <v>-10</v>
      </c>
      <c r="E357" s="172" t="s">
        <v>78</v>
      </c>
    </row>
    <row r="358" spans="1:7" ht="16" thickBot="1" x14ac:dyDescent="0.4">
      <c r="B358" s="118" t="s">
        <v>1834</v>
      </c>
      <c r="C358" s="115">
        <v>80</v>
      </c>
      <c r="D358" s="131">
        <v>-10</v>
      </c>
      <c r="E358" s="114" t="s">
        <v>284</v>
      </c>
      <c r="F358" s="115" t="s">
        <v>63</v>
      </c>
      <c r="G358" s="459">
        <v>85</v>
      </c>
    </row>
    <row r="359" spans="1:7" ht="16" thickBot="1" x14ac:dyDescent="0.4">
      <c r="B359" s="29" t="s">
        <v>1397</v>
      </c>
      <c r="C359" s="29">
        <v>45</v>
      </c>
      <c r="D359" s="171">
        <v>-10</v>
      </c>
      <c r="E359" s="172" t="s">
        <v>411</v>
      </c>
    </row>
    <row r="360" spans="1:7" ht="16" thickBot="1" x14ac:dyDescent="0.4">
      <c r="B360" s="118" t="s">
        <v>82</v>
      </c>
      <c r="C360" s="115">
        <v>33</v>
      </c>
      <c r="D360" s="131">
        <v>-10</v>
      </c>
      <c r="E360" s="114" t="s">
        <v>154</v>
      </c>
      <c r="F360" s="115" t="s">
        <v>63</v>
      </c>
      <c r="G360" s="459">
        <v>19</v>
      </c>
    </row>
    <row r="362" spans="1:7" x14ac:dyDescent="0.35">
      <c r="A362" s="169" t="s">
        <v>1832</v>
      </c>
      <c r="B362" s="29" t="s">
        <v>1682</v>
      </c>
      <c r="C362" s="29">
        <v>55</v>
      </c>
      <c r="D362" s="171">
        <v>-10</v>
      </c>
      <c r="E362" s="172" t="s">
        <v>616</v>
      </c>
    </row>
    <row r="363" spans="1:7" x14ac:dyDescent="0.35">
      <c r="A363" s="169" t="s">
        <v>1829</v>
      </c>
      <c r="B363" s="29" t="s">
        <v>1835</v>
      </c>
      <c r="C363" s="29">
        <v>75</v>
      </c>
      <c r="D363" s="171">
        <v>-10</v>
      </c>
      <c r="E363" s="172" t="s">
        <v>9</v>
      </c>
    </row>
    <row r="364" spans="1:7" s="30" customFormat="1" ht="16" thickBot="1" x14ac:dyDescent="0.4">
      <c r="A364" s="225"/>
      <c r="B364" s="29" t="s">
        <v>1836</v>
      </c>
      <c r="C364" s="29">
        <v>50</v>
      </c>
      <c r="D364" s="171">
        <v>-10</v>
      </c>
      <c r="E364" s="188" t="s">
        <v>964</v>
      </c>
      <c r="G364" s="464"/>
    </row>
    <row r="365" spans="1:7" ht="16" thickBot="1" x14ac:dyDescent="0.4">
      <c r="B365" s="118" t="s">
        <v>1837</v>
      </c>
      <c r="C365" s="115">
        <v>50</v>
      </c>
      <c r="D365" s="131">
        <v>-10</v>
      </c>
      <c r="E365" s="114" t="s">
        <v>27</v>
      </c>
      <c r="F365" s="115" t="s">
        <v>63</v>
      </c>
      <c r="G365" s="459">
        <v>56</v>
      </c>
    </row>
    <row r="367" spans="1:7" x14ac:dyDescent="0.35">
      <c r="A367" s="169" t="s">
        <v>1838</v>
      </c>
      <c r="B367" s="29" t="s">
        <v>914</v>
      </c>
      <c r="C367" s="29">
        <v>33</v>
      </c>
      <c r="D367" s="171">
        <v>-10</v>
      </c>
      <c r="E367" s="172" t="s">
        <v>23</v>
      </c>
    </row>
    <row r="368" spans="1:7" x14ac:dyDescent="0.35">
      <c r="A368" s="169" t="s">
        <v>1839</v>
      </c>
      <c r="B368" s="29" t="s">
        <v>1258</v>
      </c>
      <c r="C368" s="29">
        <v>40</v>
      </c>
      <c r="D368" s="171">
        <v>-10</v>
      </c>
      <c r="E368" s="172" t="s">
        <v>45</v>
      </c>
    </row>
    <row r="369" spans="1:7" x14ac:dyDescent="0.35">
      <c r="B369" s="29" t="s">
        <v>156</v>
      </c>
      <c r="C369" s="29">
        <v>80</v>
      </c>
      <c r="D369" s="171">
        <v>-10</v>
      </c>
      <c r="E369" s="172" t="s">
        <v>221</v>
      </c>
    </row>
    <row r="370" spans="1:7" x14ac:dyDescent="0.35">
      <c r="B370" s="29" t="s">
        <v>996</v>
      </c>
      <c r="C370" s="29">
        <v>200</v>
      </c>
      <c r="D370" s="171">
        <v>-10</v>
      </c>
      <c r="E370" s="172" t="s">
        <v>697</v>
      </c>
    </row>
    <row r="371" spans="1:7" x14ac:dyDescent="0.35">
      <c r="B371" s="29" t="s">
        <v>812</v>
      </c>
      <c r="C371" s="29">
        <v>250</v>
      </c>
      <c r="D371" s="171">
        <v>-10</v>
      </c>
      <c r="E371" s="172" t="s">
        <v>221</v>
      </c>
    </row>
    <row r="373" spans="1:7" x14ac:dyDescent="0.35">
      <c r="A373" s="169" t="s">
        <v>1564</v>
      </c>
      <c r="B373" s="29" t="s">
        <v>552</v>
      </c>
      <c r="C373" s="29">
        <v>30</v>
      </c>
      <c r="D373" s="171">
        <v>-10</v>
      </c>
      <c r="E373" s="172" t="s">
        <v>23</v>
      </c>
    </row>
    <row r="374" spans="1:7" x14ac:dyDescent="0.35">
      <c r="A374" s="169" t="s">
        <v>1839</v>
      </c>
      <c r="B374" s="29" t="s">
        <v>1248</v>
      </c>
      <c r="C374" s="29">
        <v>30</v>
      </c>
      <c r="D374" s="171">
        <v>-10</v>
      </c>
      <c r="E374" s="172" t="s">
        <v>23</v>
      </c>
    </row>
    <row r="375" spans="1:7" x14ac:dyDescent="0.35">
      <c r="B375" s="29" t="s">
        <v>1840</v>
      </c>
      <c r="C375" s="29">
        <v>40</v>
      </c>
      <c r="D375" s="171">
        <v>-10</v>
      </c>
      <c r="E375" s="172" t="s">
        <v>23</v>
      </c>
    </row>
    <row r="376" spans="1:7" ht="16" thickBot="1" x14ac:dyDescent="0.4">
      <c r="B376" s="29" t="s">
        <v>1841</v>
      </c>
      <c r="C376" s="29">
        <v>80</v>
      </c>
      <c r="D376" s="171">
        <v>-10</v>
      </c>
      <c r="E376" s="172" t="s">
        <v>13</v>
      </c>
    </row>
    <row r="377" spans="1:7" ht="16" thickBot="1" x14ac:dyDescent="0.4">
      <c r="B377" s="118" t="s">
        <v>1834</v>
      </c>
      <c r="C377" s="115">
        <v>125</v>
      </c>
      <c r="D377" s="131">
        <v>-10</v>
      </c>
      <c r="E377" s="114" t="s">
        <v>73</v>
      </c>
      <c r="F377" s="115" t="s">
        <v>63</v>
      </c>
      <c r="G377" s="459">
        <v>130</v>
      </c>
    </row>
    <row r="379" spans="1:7" x14ac:dyDescent="0.35">
      <c r="A379" s="169" t="s">
        <v>984</v>
      </c>
      <c r="B379" s="29" t="s">
        <v>1628</v>
      </c>
      <c r="C379" s="29">
        <v>11</v>
      </c>
      <c r="D379" s="171">
        <v>-10</v>
      </c>
      <c r="E379" s="172" t="s">
        <v>34</v>
      </c>
    </row>
    <row r="380" spans="1:7" ht="16" thickBot="1" x14ac:dyDescent="0.4">
      <c r="A380" s="169" t="s">
        <v>1842</v>
      </c>
      <c r="B380" s="29" t="s">
        <v>540</v>
      </c>
      <c r="C380" s="29">
        <v>15</v>
      </c>
      <c r="D380" s="171">
        <v>-10</v>
      </c>
      <c r="E380" s="172" t="s">
        <v>23</v>
      </c>
    </row>
    <row r="381" spans="1:7" ht="16" thickBot="1" x14ac:dyDescent="0.4">
      <c r="B381" s="118" t="s">
        <v>736</v>
      </c>
      <c r="C381" s="115">
        <v>29</v>
      </c>
      <c r="D381" s="131">
        <v>-10</v>
      </c>
      <c r="E381" s="114" t="s">
        <v>154</v>
      </c>
      <c r="F381" s="115" t="s">
        <v>38</v>
      </c>
      <c r="G381" s="459">
        <v>13.2</v>
      </c>
    </row>
    <row r="382" spans="1:7" x14ac:dyDescent="0.35">
      <c r="B382" s="29" t="s">
        <v>1835</v>
      </c>
      <c r="C382" s="29">
        <v>46</v>
      </c>
      <c r="D382" s="171">
        <v>-10</v>
      </c>
      <c r="E382" s="172" t="s">
        <v>23</v>
      </c>
    </row>
    <row r="384" spans="1:7" ht="16" thickBot="1" x14ac:dyDescent="0.4">
      <c r="A384" s="169" t="s">
        <v>1843</v>
      </c>
      <c r="B384" s="139" t="s">
        <v>846</v>
      </c>
      <c r="C384" s="139">
        <v>28</v>
      </c>
      <c r="D384" s="175">
        <v>-10</v>
      </c>
      <c r="E384" s="176" t="s">
        <v>919</v>
      </c>
      <c r="F384" s="139"/>
      <c r="G384" s="463"/>
    </row>
    <row r="385" spans="1:7" ht="16" thickBot="1" x14ac:dyDescent="0.4">
      <c r="A385" s="169" t="s">
        <v>1842</v>
      </c>
      <c r="B385" s="118" t="s">
        <v>832</v>
      </c>
      <c r="C385" s="115">
        <v>36</v>
      </c>
      <c r="D385" s="131">
        <v>-10</v>
      </c>
      <c r="E385" s="114" t="s">
        <v>73</v>
      </c>
      <c r="F385" s="115" t="s">
        <v>63</v>
      </c>
      <c r="G385" s="459">
        <v>40</v>
      </c>
    </row>
    <row r="386" spans="1:7" x14ac:dyDescent="0.35">
      <c r="B386" s="29" t="s">
        <v>96</v>
      </c>
      <c r="C386" s="29">
        <v>36</v>
      </c>
      <c r="D386" s="171">
        <v>-10</v>
      </c>
      <c r="E386" s="172" t="s">
        <v>561</v>
      </c>
    </row>
    <row r="387" spans="1:7" x14ac:dyDescent="0.35">
      <c r="B387" s="29" t="s">
        <v>866</v>
      </c>
      <c r="C387" s="29">
        <v>150</v>
      </c>
      <c r="D387" s="171">
        <v>-10</v>
      </c>
      <c r="E387" s="172" t="s">
        <v>23</v>
      </c>
    </row>
    <row r="388" spans="1:7" x14ac:dyDescent="0.35">
      <c r="B388" s="29" t="s">
        <v>1844</v>
      </c>
      <c r="C388" s="29">
        <v>400</v>
      </c>
      <c r="D388" s="171">
        <v>-10</v>
      </c>
      <c r="E388" s="172" t="s">
        <v>43</v>
      </c>
    </row>
    <row r="389" spans="1:7" ht="16" thickBot="1" x14ac:dyDescent="0.4"/>
    <row r="390" spans="1:7" ht="16" thickBot="1" x14ac:dyDescent="0.4">
      <c r="A390" s="169" t="s">
        <v>1316</v>
      </c>
      <c r="B390" s="119" t="s">
        <v>888</v>
      </c>
      <c r="C390" s="121">
        <v>22</v>
      </c>
      <c r="D390" s="141">
        <v>-10</v>
      </c>
      <c r="E390" s="123" t="s">
        <v>3</v>
      </c>
      <c r="F390" s="121" t="s">
        <v>2</v>
      </c>
      <c r="G390" s="466">
        <v>142</v>
      </c>
    </row>
    <row r="391" spans="1:7" x14ac:dyDescent="0.35">
      <c r="A391" s="169" t="s">
        <v>1845</v>
      </c>
      <c r="B391" s="29" t="s">
        <v>1452</v>
      </c>
      <c r="C391" s="29">
        <v>125</v>
      </c>
      <c r="D391" s="171">
        <v>-10</v>
      </c>
      <c r="E391" s="172" t="s">
        <v>338</v>
      </c>
    </row>
    <row r="392" spans="1:7" x14ac:dyDescent="0.35">
      <c r="B392" s="29" t="s">
        <v>196</v>
      </c>
      <c r="C392" s="29">
        <v>66</v>
      </c>
      <c r="D392" s="171">
        <v>-10</v>
      </c>
      <c r="E392" s="172" t="s">
        <v>11</v>
      </c>
    </row>
    <row r="393" spans="1:7" x14ac:dyDescent="0.35">
      <c r="B393" s="29" t="s">
        <v>771</v>
      </c>
      <c r="C393" s="29">
        <v>70</v>
      </c>
      <c r="D393" s="171">
        <v>-10</v>
      </c>
      <c r="E393" s="172" t="s">
        <v>215</v>
      </c>
    </row>
    <row r="394" spans="1:7" x14ac:dyDescent="0.35">
      <c r="B394" s="29" t="s">
        <v>1001</v>
      </c>
      <c r="C394" s="29">
        <v>80</v>
      </c>
      <c r="D394" s="171">
        <v>-10</v>
      </c>
      <c r="E394" s="172" t="s">
        <v>102</v>
      </c>
    </row>
    <row r="396" spans="1:7" x14ac:dyDescent="0.35">
      <c r="A396" s="169" t="s">
        <v>1846</v>
      </c>
      <c r="B396" s="29" t="s">
        <v>1338</v>
      </c>
      <c r="C396" s="29">
        <v>80</v>
      </c>
      <c r="D396" s="171">
        <v>-10</v>
      </c>
      <c r="E396" s="172" t="s">
        <v>294</v>
      </c>
    </row>
    <row r="397" spans="1:7" x14ac:dyDescent="0.35">
      <c r="A397" s="169" t="s">
        <v>1845</v>
      </c>
      <c r="B397" s="29" t="s">
        <v>1847</v>
      </c>
      <c r="C397" s="29">
        <v>40</v>
      </c>
      <c r="D397" s="171">
        <v>-10</v>
      </c>
      <c r="E397" s="172" t="s">
        <v>23</v>
      </c>
    </row>
    <row r="398" spans="1:7" ht="16" thickBot="1" x14ac:dyDescent="0.4">
      <c r="B398" s="29" t="s">
        <v>707</v>
      </c>
      <c r="C398" s="29">
        <v>100</v>
      </c>
      <c r="D398" s="171">
        <v>-10</v>
      </c>
      <c r="E398" s="172" t="s">
        <v>157</v>
      </c>
    </row>
    <row r="399" spans="1:7" ht="16" thickBot="1" x14ac:dyDescent="0.4">
      <c r="B399" s="453" t="s">
        <v>1848</v>
      </c>
      <c r="C399" s="454">
        <v>500</v>
      </c>
      <c r="D399" s="455">
        <v>-5</v>
      </c>
      <c r="E399" s="456" t="s">
        <v>27</v>
      </c>
      <c r="F399" s="454" t="s">
        <v>38</v>
      </c>
      <c r="G399" s="470">
        <v>252.5</v>
      </c>
    </row>
    <row r="400" spans="1:7" x14ac:dyDescent="0.35">
      <c r="B400" s="29" t="s">
        <v>1138</v>
      </c>
      <c r="C400" s="29">
        <v>30</v>
      </c>
      <c r="D400" s="171">
        <v>-10</v>
      </c>
      <c r="E400" s="172" t="s">
        <v>328</v>
      </c>
    </row>
    <row r="401" spans="1:9" ht="16" thickBot="1" x14ac:dyDescent="0.4"/>
    <row r="402" spans="1:9" ht="16" thickBot="1" x14ac:dyDescent="0.4">
      <c r="A402" s="148" t="s">
        <v>1849</v>
      </c>
      <c r="B402" s="149"/>
      <c r="C402" s="150" t="s">
        <v>18</v>
      </c>
      <c r="D402" s="388">
        <f>SUM(D352:D400)</f>
        <v>-405</v>
      </c>
      <c r="E402" s="449"/>
      <c r="F402" s="154" t="s">
        <v>1853</v>
      </c>
      <c r="G402" s="462">
        <f>SUM(G352:G399)</f>
        <v>737.7</v>
      </c>
      <c r="H402" s="156" t="s">
        <v>20</v>
      </c>
      <c r="I402" s="157">
        <f>SUM(G402:H402,D402)</f>
        <v>332.70000000000005</v>
      </c>
    </row>
    <row r="403" spans="1:9" ht="16" thickBot="1" x14ac:dyDescent="0.4"/>
    <row r="404" spans="1:9" ht="16" thickBot="1" x14ac:dyDescent="0.4">
      <c r="A404" s="169" t="s">
        <v>1850</v>
      </c>
      <c r="B404" s="118" t="s">
        <v>1267</v>
      </c>
      <c r="C404" s="115">
        <v>14</v>
      </c>
      <c r="D404" s="131">
        <v>-10</v>
      </c>
      <c r="E404" s="114" t="s">
        <v>27</v>
      </c>
      <c r="F404" s="115" t="s">
        <v>63</v>
      </c>
      <c r="G404" s="459">
        <v>20</v>
      </c>
    </row>
    <row r="405" spans="1:9" x14ac:dyDescent="0.35">
      <c r="A405" s="169" t="s">
        <v>1851</v>
      </c>
      <c r="B405" s="29" t="s">
        <v>832</v>
      </c>
      <c r="C405" s="30">
        <v>22</v>
      </c>
      <c r="D405" s="171">
        <v>-10</v>
      </c>
      <c r="E405" s="172" t="s">
        <v>45</v>
      </c>
    </row>
    <row r="406" spans="1:9" x14ac:dyDescent="0.35">
      <c r="A406" s="187"/>
      <c r="B406" s="29" t="s">
        <v>1543</v>
      </c>
      <c r="C406" s="30">
        <v>30</v>
      </c>
      <c r="D406" s="171">
        <v>-10</v>
      </c>
      <c r="E406" s="172" t="s">
        <v>263</v>
      </c>
    </row>
    <row r="407" spans="1:9" x14ac:dyDescent="0.35">
      <c r="B407" s="29" t="s">
        <v>1222</v>
      </c>
      <c r="C407" s="30">
        <v>33</v>
      </c>
      <c r="D407" s="171">
        <v>-10</v>
      </c>
      <c r="E407" s="172" t="s">
        <v>108</v>
      </c>
    </row>
    <row r="408" spans="1:9" x14ac:dyDescent="0.35">
      <c r="C408" s="30"/>
    </row>
    <row r="409" spans="1:9" x14ac:dyDescent="0.35">
      <c r="A409" s="169" t="s">
        <v>1852</v>
      </c>
      <c r="B409" s="29" t="s">
        <v>511</v>
      </c>
      <c r="C409" s="30">
        <v>20</v>
      </c>
      <c r="D409" s="171">
        <v>-10</v>
      </c>
      <c r="E409" s="172" t="s">
        <v>833</v>
      </c>
    </row>
    <row r="410" spans="1:9" x14ac:dyDescent="0.35">
      <c r="A410" s="169" t="s">
        <v>1851</v>
      </c>
      <c r="B410" s="29" t="s">
        <v>52</v>
      </c>
      <c r="C410" s="30">
        <v>40</v>
      </c>
      <c r="D410" s="171">
        <v>-10</v>
      </c>
      <c r="E410" s="172" t="s">
        <v>23</v>
      </c>
    </row>
    <row r="411" spans="1:9" s="30" customFormat="1" x14ac:dyDescent="0.35">
      <c r="A411" s="139"/>
      <c r="B411" s="29" t="s">
        <v>985</v>
      </c>
      <c r="C411" s="30">
        <v>40</v>
      </c>
      <c r="D411" s="171">
        <v>-10</v>
      </c>
      <c r="E411" s="172" t="s">
        <v>15</v>
      </c>
      <c r="G411" s="464"/>
    </row>
    <row r="412" spans="1:9" ht="16" thickBot="1" x14ac:dyDescent="0.4">
      <c r="B412" s="29" t="s">
        <v>513</v>
      </c>
      <c r="C412" s="30">
        <v>60</v>
      </c>
      <c r="D412" s="171">
        <v>-10</v>
      </c>
      <c r="E412" s="172" t="s">
        <v>184</v>
      </c>
    </row>
    <row r="413" spans="1:9" ht="16" thickBot="1" x14ac:dyDescent="0.4">
      <c r="B413" s="118" t="s">
        <v>1785</v>
      </c>
      <c r="C413" s="115">
        <v>100</v>
      </c>
      <c r="D413" s="131">
        <v>-10</v>
      </c>
      <c r="E413" s="114" t="s">
        <v>73</v>
      </c>
      <c r="F413" s="115" t="s">
        <v>63</v>
      </c>
      <c r="G413" s="459">
        <v>110</v>
      </c>
    </row>
    <row r="414" spans="1:9" x14ac:dyDescent="0.35">
      <c r="B414" s="29" t="s">
        <v>1671</v>
      </c>
      <c r="C414" s="30">
        <v>250</v>
      </c>
      <c r="D414" s="171">
        <v>-10</v>
      </c>
      <c r="E414" s="172" t="s">
        <v>13</v>
      </c>
    </row>
    <row r="415" spans="1:9" ht="16.25" customHeight="1" x14ac:dyDescent="0.35"/>
    <row r="416" spans="1:9" ht="16.25" customHeight="1" thickBot="1" x14ac:dyDescent="0.4">
      <c r="A416" s="387" t="s">
        <v>1359</v>
      </c>
      <c r="B416" s="29" t="s">
        <v>28</v>
      </c>
      <c r="C416" s="29">
        <v>18</v>
      </c>
      <c r="D416" s="171">
        <v>-10</v>
      </c>
      <c r="E416" s="172" t="s">
        <v>11</v>
      </c>
    </row>
    <row r="417" spans="1:9" ht="16.25" customHeight="1" thickBot="1" x14ac:dyDescent="0.4">
      <c r="A417" s="387" t="s">
        <v>1854</v>
      </c>
      <c r="B417" s="118" t="s">
        <v>1187</v>
      </c>
      <c r="C417" s="115">
        <v>33</v>
      </c>
      <c r="D417" s="131">
        <v>-10</v>
      </c>
      <c r="E417" s="114" t="s">
        <v>39</v>
      </c>
      <c r="F417" s="115" t="s">
        <v>63</v>
      </c>
      <c r="G417" s="460">
        <v>39</v>
      </c>
    </row>
    <row r="418" spans="1:9" ht="16.25" customHeight="1" x14ac:dyDescent="0.35">
      <c r="B418" s="29" t="s">
        <v>242</v>
      </c>
      <c r="C418" s="29">
        <v>40</v>
      </c>
      <c r="D418" s="171">
        <v>-10</v>
      </c>
      <c r="E418" s="172" t="s">
        <v>616</v>
      </c>
      <c r="G418" s="474"/>
    </row>
    <row r="419" spans="1:9" ht="16.25" customHeight="1" x14ac:dyDescent="0.35">
      <c r="B419" s="29" t="s">
        <v>677</v>
      </c>
      <c r="C419" s="29">
        <v>40</v>
      </c>
      <c r="D419" s="171">
        <v>-10</v>
      </c>
      <c r="E419" s="172" t="s">
        <v>23</v>
      </c>
      <c r="G419" s="474"/>
    </row>
    <row r="420" spans="1:9" x14ac:dyDescent="0.35">
      <c r="B420" s="29" t="s">
        <v>1707</v>
      </c>
      <c r="C420" s="29">
        <v>80</v>
      </c>
      <c r="D420" s="171">
        <v>-10</v>
      </c>
      <c r="E420" s="172" t="s">
        <v>11</v>
      </c>
      <c r="G420" s="474"/>
    </row>
    <row r="421" spans="1:9" x14ac:dyDescent="0.35">
      <c r="B421" s="29" t="s">
        <v>1160</v>
      </c>
      <c r="C421" s="29">
        <v>125</v>
      </c>
      <c r="D421" s="171">
        <v>-10</v>
      </c>
      <c r="E421" s="172" t="s">
        <v>45</v>
      </c>
      <c r="G421" s="474"/>
    </row>
    <row r="422" spans="1:9" ht="16" thickBot="1" x14ac:dyDescent="0.4">
      <c r="B422" s="29" t="s">
        <v>337</v>
      </c>
      <c r="C422" s="29">
        <v>200</v>
      </c>
      <c r="D422" s="171">
        <v>-10</v>
      </c>
      <c r="E422" s="172" t="s">
        <v>221</v>
      </c>
      <c r="G422" s="474"/>
    </row>
    <row r="423" spans="1:9" ht="16" thickBot="1" x14ac:dyDescent="0.4">
      <c r="B423" s="118" t="s">
        <v>1203</v>
      </c>
      <c r="C423" s="115">
        <v>250</v>
      </c>
      <c r="D423" s="131">
        <v>-10</v>
      </c>
      <c r="E423" s="114" t="s">
        <v>73</v>
      </c>
      <c r="F423" s="115" t="s">
        <v>63</v>
      </c>
      <c r="G423" s="460">
        <v>255</v>
      </c>
    </row>
    <row r="424" spans="1:9" x14ac:dyDescent="0.35">
      <c r="B424" s="29" t="s">
        <v>461</v>
      </c>
      <c r="C424" s="29">
        <v>33</v>
      </c>
      <c r="D424" s="171">
        <v>-10</v>
      </c>
      <c r="E424" s="172" t="s">
        <v>263</v>
      </c>
      <c r="G424" s="474"/>
    </row>
    <row r="425" spans="1:9" x14ac:dyDescent="0.35">
      <c r="I425" s="239"/>
    </row>
    <row r="426" spans="1:9" x14ac:dyDescent="0.35">
      <c r="A426" s="169" t="s">
        <v>1855</v>
      </c>
      <c r="B426" s="29" t="s">
        <v>1844</v>
      </c>
      <c r="C426" s="29">
        <v>100</v>
      </c>
      <c r="D426" s="171">
        <v>-10</v>
      </c>
      <c r="E426" s="172" t="s">
        <v>23</v>
      </c>
    </row>
    <row r="427" spans="1:9" ht="16" thickBot="1" x14ac:dyDescent="0.4">
      <c r="A427" s="169" t="s">
        <v>1856</v>
      </c>
      <c r="B427" s="29" t="s">
        <v>1583</v>
      </c>
      <c r="C427" s="29">
        <v>30</v>
      </c>
      <c r="D427" s="171">
        <v>-10</v>
      </c>
      <c r="E427" s="172" t="s">
        <v>43</v>
      </c>
      <c r="I427" s="171"/>
    </row>
    <row r="428" spans="1:9" ht="16" thickBot="1" x14ac:dyDescent="0.4">
      <c r="B428" s="118" t="s">
        <v>1890</v>
      </c>
      <c r="C428" s="115">
        <v>150</v>
      </c>
      <c r="D428" s="131">
        <v>-10</v>
      </c>
      <c r="E428" s="114" t="s">
        <v>284</v>
      </c>
      <c r="F428" s="115" t="s">
        <v>38</v>
      </c>
      <c r="G428" s="459">
        <v>104</v>
      </c>
    </row>
    <row r="429" spans="1:9" x14ac:dyDescent="0.35">
      <c r="B429" s="29" t="s">
        <v>1409</v>
      </c>
      <c r="C429" s="29">
        <v>50</v>
      </c>
      <c r="D429" s="171">
        <v>-10</v>
      </c>
      <c r="E429" s="172" t="s">
        <v>23</v>
      </c>
    </row>
    <row r="430" spans="1:9" x14ac:dyDescent="0.35">
      <c r="B430" s="29" t="s">
        <v>1858</v>
      </c>
      <c r="C430" s="29">
        <v>200</v>
      </c>
      <c r="D430" s="171">
        <v>-10</v>
      </c>
      <c r="E430" s="172" t="s">
        <v>23</v>
      </c>
    </row>
    <row r="432" spans="1:9" x14ac:dyDescent="0.35">
      <c r="A432" s="169" t="s">
        <v>1857</v>
      </c>
      <c r="B432" s="29" t="s">
        <v>363</v>
      </c>
      <c r="C432" s="29">
        <v>12</v>
      </c>
      <c r="D432" s="171">
        <v>-10</v>
      </c>
      <c r="E432" s="172" t="s">
        <v>45</v>
      </c>
    </row>
    <row r="433" spans="1:9" x14ac:dyDescent="0.35">
      <c r="A433" s="169" t="s">
        <v>1856</v>
      </c>
      <c r="B433" s="29" t="s">
        <v>61</v>
      </c>
      <c r="C433" s="29">
        <v>35</v>
      </c>
      <c r="D433" s="171">
        <v>-10</v>
      </c>
      <c r="E433" s="172" t="s">
        <v>224</v>
      </c>
    </row>
    <row r="434" spans="1:9" x14ac:dyDescent="0.35">
      <c r="B434" s="29" t="s">
        <v>1859</v>
      </c>
      <c r="C434" s="29">
        <v>35</v>
      </c>
      <c r="D434" s="171">
        <v>-10</v>
      </c>
      <c r="E434" s="172" t="s">
        <v>23</v>
      </c>
    </row>
    <row r="435" spans="1:9" x14ac:dyDescent="0.35">
      <c r="B435" s="29" t="s">
        <v>1860</v>
      </c>
      <c r="C435" s="29">
        <v>80</v>
      </c>
      <c r="D435" s="171">
        <v>-10</v>
      </c>
      <c r="E435" s="172" t="s">
        <v>23</v>
      </c>
    </row>
    <row r="436" spans="1:9" x14ac:dyDescent="0.35">
      <c r="B436" s="29" t="s">
        <v>1861</v>
      </c>
      <c r="C436" s="29">
        <v>66</v>
      </c>
      <c r="D436" s="171">
        <v>-10</v>
      </c>
      <c r="E436" s="172" t="s">
        <v>23</v>
      </c>
    </row>
    <row r="438" spans="1:9" s="30" customFormat="1" ht="16" thickBot="1" x14ac:dyDescent="0.4">
      <c r="A438" s="225" t="s">
        <v>1862</v>
      </c>
      <c r="B438" s="29" t="s">
        <v>1864</v>
      </c>
      <c r="C438" s="29">
        <v>7</v>
      </c>
      <c r="D438" s="171">
        <v>-10</v>
      </c>
      <c r="E438" s="188"/>
      <c r="G438" s="464"/>
    </row>
    <row r="439" spans="1:9" ht="16" thickBot="1" x14ac:dyDescent="0.4">
      <c r="A439" s="225" t="s">
        <v>1863</v>
      </c>
      <c r="B439" s="118" t="s">
        <v>1865</v>
      </c>
      <c r="C439" s="115">
        <v>6</v>
      </c>
      <c r="D439" s="131">
        <v>-10</v>
      </c>
      <c r="E439" s="114"/>
      <c r="F439" s="115" t="s">
        <v>164</v>
      </c>
      <c r="G439" s="459">
        <v>11.25</v>
      </c>
    </row>
    <row r="440" spans="1:9" x14ac:dyDescent="0.35">
      <c r="A440" s="139"/>
      <c r="B440" s="29" t="s">
        <v>1866</v>
      </c>
      <c r="C440" s="29">
        <v>11</v>
      </c>
      <c r="D440" s="171">
        <v>-10</v>
      </c>
    </row>
    <row r="441" spans="1:9" x14ac:dyDescent="0.35">
      <c r="A441" s="139"/>
      <c r="B441" s="29" t="s">
        <v>1867</v>
      </c>
      <c r="C441" s="29">
        <v>12</v>
      </c>
      <c r="D441" s="171">
        <v>-10</v>
      </c>
    </row>
    <row r="442" spans="1:9" x14ac:dyDescent="0.35">
      <c r="A442" s="139"/>
      <c r="B442" s="29" t="s">
        <v>1868</v>
      </c>
      <c r="C442" s="471">
        <v>1.63</v>
      </c>
      <c r="D442" s="171">
        <v>-20</v>
      </c>
    </row>
    <row r="443" spans="1:9" ht="16" thickBot="1" x14ac:dyDescent="0.4">
      <c r="A443" s="139"/>
      <c r="C443" s="471"/>
    </row>
    <row r="444" spans="1:9" ht="16" thickBot="1" x14ac:dyDescent="0.4">
      <c r="A444" s="148" t="s">
        <v>1873</v>
      </c>
      <c r="B444" s="1"/>
      <c r="C444" s="472" t="s">
        <v>18</v>
      </c>
      <c r="D444" s="433">
        <f>SUM(D404:D442)</f>
        <v>-350</v>
      </c>
      <c r="E444" s="2"/>
      <c r="F444" s="1" t="s">
        <v>1853</v>
      </c>
      <c r="G444" s="473">
        <f>SUM(G404:G442)</f>
        <v>539.25</v>
      </c>
      <c r="H444" s="1" t="s">
        <v>20</v>
      </c>
      <c r="I444" s="24">
        <f>SUM(G444:H444,D444)</f>
        <v>189.25</v>
      </c>
    </row>
    <row r="446" spans="1:9" x14ac:dyDescent="0.35">
      <c r="A446" s="169" t="s">
        <v>1869</v>
      </c>
      <c r="B446" s="29" t="s">
        <v>806</v>
      </c>
      <c r="C446" s="29">
        <v>16</v>
      </c>
      <c r="D446" s="171">
        <v>-10</v>
      </c>
      <c r="E446" s="172" t="s">
        <v>67</v>
      </c>
    </row>
    <row r="447" spans="1:9" x14ac:dyDescent="0.35">
      <c r="A447" s="169" t="s">
        <v>1870</v>
      </c>
      <c r="B447" s="29" t="s">
        <v>811</v>
      </c>
      <c r="C447" s="29">
        <v>70</v>
      </c>
      <c r="D447" s="171">
        <v>-6</v>
      </c>
      <c r="E447" s="172" t="s">
        <v>23</v>
      </c>
    </row>
    <row r="448" spans="1:9" x14ac:dyDescent="0.35">
      <c r="B448" s="29" t="s">
        <v>156</v>
      </c>
      <c r="C448" s="29">
        <v>80</v>
      </c>
      <c r="D448" s="171">
        <v>-6</v>
      </c>
      <c r="E448" s="172" t="s">
        <v>60</v>
      </c>
    </row>
    <row r="449" spans="1:7" x14ac:dyDescent="0.35">
      <c r="B449" s="29" t="s">
        <v>1139</v>
      </c>
      <c r="C449" s="29">
        <v>100</v>
      </c>
      <c r="D449" s="171">
        <v>-6</v>
      </c>
      <c r="E449" s="172" t="s">
        <v>23</v>
      </c>
    </row>
    <row r="451" spans="1:7" ht="16" thickBot="1" x14ac:dyDescent="0.4"/>
    <row r="452" spans="1:7" ht="16" thickBot="1" x14ac:dyDescent="0.4">
      <c r="A452" s="169" t="s">
        <v>686</v>
      </c>
      <c r="B452" s="119" t="s">
        <v>1549</v>
      </c>
      <c r="C452" s="121">
        <v>18</v>
      </c>
      <c r="D452" s="141">
        <v>-10</v>
      </c>
      <c r="E452" s="123" t="s">
        <v>3</v>
      </c>
      <c r="F452" s="121" t="s">
        <v>2</v>
      </c>
      <c r="G452" s="466">
        <v>118</v>
      </c>
    </row>
    <row r="453" spans="1:7" x14ac:dyDescent="0.35">
      <c r="A453" s="169" t="s">
        <v>1870</v>
      </c>
      <c r="B453" s="29" t="s">
        <v>809</v>
      </c>
      <c r="C453" s="29">
        <v>66</v>
      </c>
      <c r="D453" s="171">
        <v>-10</v>
      </c>
      <c r="E453" s="172" t="s">
        <v>34</v>
      </c>
    </row>
    <row r="454" spans="1:7" x14ac:dyDescent="0.35">
      <c r="B454" s="29" t="s">
        <v>1120</v>
      </c>
      <c r="C454" s="29">
        <v>55</v>
      </c>
      <c r="D454" s="171">
        <v>-10</v>
      </c>
      <c r="E454" s="172" t="s">
        <v>23</v>
      </c>
    </row>
    <row r="455" spans="1:7" x14ac:dyDescent="0.35">
      <c r="B455" s="29" t="s">
        <v>315</v>
      </c>
      <c r="C455" s="29">
        <v>55</v>
      </c>
      <c r="D455" s="171">
        <v>-10</v>
      </c>
      <c r="E455" s="172" t="s">
        <v>23</v>
      </c>
    </row>
    <row r="456" spans="1:7" x14ac:dyDescent="0.35">
      <c r="B456" s="29" t="s">
        <v>128</v>
      </c>
      <c r="C456" s="29">
        <v>35</v>
      </c>
      <c r="D456" s="171">
        <v>-10</v>
      </c>
      <c r="E456" s="172" t="s">
        <v>632</v>
      </c>
    </row>
    <row r="457" spans="1:7" x14ac:dyDescent="0.35">
      <c r="B457" s="29" t="s">
        <v>1872</v>
      </c>
      <c r="C457" s="29">
        <v>22</v>
      </c>
      <c r="D457" s="171">
        <v>-10</v>
      </c>
      <c r="E457" s="172" t="s">
        <v>11</v>
      </c>
    </row>
    <row r="459" spans="1:7" x14ac:dyDescent="0.35">
      <c r="A459" s="169" t="s">
        <v>1874</v>
      </c>
      <c r="B459" s="29" t="s">
        <v>1372</v>
      </c>
      <c r="C459" s="29">
        <v>150</v>
      </c>
      <c r="D459" s="171">
        <v>-6</v>
      </c>
      <c r="E459" s="172" t="s">
        <v>23</v>
      </c>
    </row>
    <row r="460" spans="1:7" x14ac:dyDescent="0.35">
      <c r="A460" s="169" t="s">
        <v>1875</v>
      </c>
      <c r="B460" s="29" t="s">
        <v>700</v>
      </c>
      <c r="C460" s="29">
        <v>125</v>
      </c>
      <c r="D460" s="171">
        <v>-10</v>
      </c>
      <c r="E460" s="172" t="s">
        <v>23</v>
      </c>
    </row>
    <row r="461" spans="1:7" x14ac:dyDescent="0.35">
      <c r="B461" s="29" t="s">
        <v>1726</v>
      </c>
      <c r="C461" s="29">
        <v>29</v>
      </c>
      <c r="D461" s="171">
        <v>-10</v>
      </c>
      <c r="E461" s="172" t="s">
        <v>23</v>
      </c>
    </row>
    <row r="462" spans="1:7" x14ac:dyDescent="0.35">
      <c r="B462" s="29" t="s">
        <v>668</v>
      </c>
      <c r="C462" s="29">
        <v>36</v>
      </c>
      <c r="D462" s="171">
        <v>-10</v>
      </c>
      <c r="E462" s="172" t="s">
        <v>23</v>
      </c>
    </row>
    <row r="463" spans="1:7" x14ac:dyDescent="0.35">
      <c r="B463" s="29" t="s">
        <v>1120</v>
      </c>
      <c r="C463" s="29">
        <v>80</v>
      </c>
      <c r="D463" s="171">
        <v>-10</v>
      </c>
      <c r="E463" s="172" t="s">
        <v>23</v>
      </c>
    </row>
    <row r="464" spans="1:7" x14ac:dyDescent="0.35">
      <c r="B464" s="29" t="s">
        <v>1543</v>
      </c>
      <c r="C464" s="29">
        <v>125</v>
      </c>
      <c r="D464" s="171">
        <v>-10</v>
      </c>
      <c r="E464" s="172" t="s">
        <v>23</v>
      </c>
    </row>
    <row r="466" spans="1:7" x14ac:dyDescent="0.35">
      <c r="A466" s="169" t="s">
        <v>1876</v>
      </c>
      <c r="B466" s="29" t="s">
        <v>914</v>
      </c>
      <c r="C466" s="29">
        <v>46</v>
      </c>
      <c r="D466" s="171">
        <v>-10</v>
      </c>
      <c r="E466" s="172" t="s">
        <v>142</v>
      </c>
    </row>
    <row r="467" spans="1:7" x14ac:dyDescent="0.35">
      <c r="A467" s="169" t="s">
        <v>1875</v>
      </c>
      <c r="B467" s="29" t="s">
        <v>861</v>
      </c>
      <c r="C467" s="29">
        <v>100</v>
      </c>
      <c r="D467" s="171">
        <v>-6</v>
      </c>
      <c r="E467" s="172" t="s">
        <v>60</v>
      </c>
    </row>
    <row r="468" spans="1:7" x14ac:dyDescent="0.35">
      <c r="B468" s="29" t="s">
        <v>1773</v>
      </c>
      <c r="C468" s="29">
        <v>28</v>
      </c>
      <c r="D468" s="171">
        <v>-10</v>
      </c>
      <c r="E468" s="172" t="s">
        <v>60</v>
      </c>
    </row>
    <row r="469" spans="1:7" x14ac:dyDescent="0.35">
      <c r="B469" s="29" t="s">
        <v>1877</v>
      </c>
      <c r="C469" s="29">
        <v>100</v>
      </c>
      <c r="D469" s="171">
        <v>-6</v>
      </c>
      <c r="E469" s="172" t="s">
        <v>23</v>
      </c>
    </row>
    <row r="470" spans="1:7" x14ac:dyDescent="0.35">
      <c r="B470" s="29" t="s">
        <v>1499</v>
      </c>
      <c r="C470" s="29">
        <v>125</v>
      </c>
      <c r="D470" s="171">
        <v>-6</v>
      </c>
      <c r="E470" s="172" t="s">
        <v>23</v>
      </c>
    </row>
    <row r="471" spans="1:7" ht="16" thickBot="1" x14ac:dyDescent="0.4"/>
    <row r="472" spans="1:7" ht="16" thickBot="1" x14ac:dyDescent="0.4">
      <c r="A472" s="169" t="s">
        <v>1878</v>
      </c>
      <c r="B472" s="118" t="s">
        <v>1469</v>
      </c>
      <c r="C472" s="115">
        <v>66</v>
      </c>
      <c r="D472" s="131">
        <v>-10</v>
      </c>
      <c r="E472" s="114" t="s">
        <v>39</v>
      </c>
      <c r="F472" s="115" t="s">
        <v>63</v>
      </c>
      <c r="G472" s="459">
        <v>54</v>
      </c>
    </row>
    <row r="473" spans="1:7" x14ac:dyDescent="0.35">
      <c r="A473" s="169" t="s">
        <v>1879</v>
      </c>
      <c r="B473" s="29" t="s">
        <v>832</v>
      </c>
      <c r="C473" s="29">
        <v>40</v>
      </c>
      <c r="D473" s="171">
        <v>-10</v>
      </c>
      <c r="E473" s="172" t="s">
        <v>45</v>
      </c>
    </row>
    <row r="474" spans="1:7" x14ac:dyDescent="0.35">
      <c r="B474" s="29" t="s">
        <v>133</v>
      </c>
      <c r="C474" s="29">
        <v>40</v>
      </c>
      <c r="D474" s="171">
        <v>-10</v>
      </c>
      <c r="E474" s="172" t="s">
        <v>184</v>
      </c>
    </row>
    <row r="475" spans="1:7" x14ac:dyDescent="0.35">
      <c r="B475" s="29" t="s">
        <v>182</v>
      </c>
      <c r="C475" s="29">
        <v>40</v>
      </c>
      <c r="D475" s="171">
        <v>-10</v>
      </c>
      <c r="E475" s="172" t="s">
        <v>555</v>
      </c>
    </row>
    <row r="476" spans="1:7" x14ac:dyDescent="0.35">
      <c r="B476" s="29" t="s">
        <v>1880</v>
      </c>
      <c r="C476" s="29">
        <v>50</v>
      </c>
      <c r="D476" s="171">
        <v>-10</v>
      </c>
      <c r="E476" s="172" t="s">
        <v>1403</v>
      </c>
    </row>
    <row r="478" spans="1:7" x14ac:dyDescent="0.35">
      <c r="A478" s="169" t="s">
        <v>1279</v>
      </c>
      <c r="B478" s="29" t="s">
        <v>812</v>
      </c>
      <c r="C478" s="29">
        <v>150</v>
      </c>
      <c r="D478" s="171">
        <v>-6</v>
      </c>
      <c r="E478" s="172" t="s">
        <v>833</v>
      </c>
    </row>
    <row r="479" spans="1:7" x14ac:dyDescent="0.35">
      <c r="A479" s="169" t="s">
        <v>1879</v>
      </c>
      <c r="B479" s="29" t="s">
        <v>1688</v>
      </c>
      <c r="C479" s="29">
        <v>50</v>
      </c>
      <c r="D479" s="171">
        <v>-6</v>
      </c>
      <c r="E479" s="172" t="s">
        <v>399</v>
      </c>
    </row>
    <row r="480" spans="1:7" x14ac:dyDescent="0.35">
      <c r="B480" s="29" t="s">
        <v>1088</v>
      </c>
      <c r="C480" s="29">
        <v>55</v>
      </c>
      <c r="D480" s="171">
        <v>-10</v>
      </c>
      <c r="E480" s="172" t="s">
        <v>964</v>
      </c>
    </row>
    <row r="481" spans="1:7" x14ac:dyDescent="0.35">
      <c r="B481" s="29" t="s">
        <v>1183</v>
      </c>
      <c r="C481" s="29">
        <v>125</v>
      </c>
      <c r="D481" s="171">
        <v>-6</v>
      </c>
      <c r="E481" s="172" t="s">
        <v>92</v>
      </c>
    </row>
    <row r="482" spans="1:7" x14ac:dyDescent="0.35">
      <c r="B482" s="29" t="s">
        <v>1881</v>
      </c>
      <c r="C482" s="29">
        <v>66</v>
      </c>
      <c r="D482" s="171">
        <v>-10</v>
      </c>
      <c r="E482" s="172" t="s">
        <v>429</v>
      </c>
    </row>
    <row r="483" spans="1:7" x14ac:dyDescent="0.35">
      <c r="B483" s="29" t="s">
        <v>1821</v>
      </c>
      <c r="C483" s="29">
        <v>125</v>
      </c>
      <c r="D483" s="171">
        <v>-6</v>
      </c>
      <c r="E483" s="172" t="s">
        <v>23</v>
      </c>
    </row>
    <row r="484" spans="1:7" ht="16" thickBot="1" x14ac:dyDescent="0.4"/>
    <row r="485" spans="1:7" ht="16" thickBot="1" x14ac:dyDescent="0.4">
      <c r="A485" s="169" t="s">
        <v>1389</v>
      </c>
      <c r="B485" s="118" t="s">
        <v>1402</v>
      </c>
      <c r="C485" s="115">
        <v>50</v>
      </c>
      <c r="D485" s="131">
        <v>-10</v>
      </c>
      <c r="E485" s="114" t="s">
        <v>154</v>
      </c>
      <c r="F485" s="115" t="s">
        <v>63</v>
      </c>
      <c r="G485" s="459">
        <v>6.9</v>
      </c>
    </row>
    <row r="486" spans="1:7" x14ac:dyDescent="0.35">
      <c r="A486" s="169" t="s">
        <v>1882</v>
      </c>
      <c r="B486" s="29" t="s">
        <v>806</v>
      </c>
      <c r="C486" s="29">
        <v>35</v>
      </c>
      <c r="D486" s="171">
        <v>-10</v>
      </c>
      <c r="E486" s="172" t="s">
        <v>184</v>
      </c>
    </row>
    <row r="487" spans="1:7" ht="16" thickBot="1" x14ac:dyDescent="0.4">
      <c r="B487" s="29" t="s">
        <v>676</v>
      </c>
      <c r="C487" s="29">
        <v>125</v>
      </c>
      <c r="D487" s="171">
        <v>-10</v>
      </c>
      <c r="E487" s="172" t="s">
        <v>119</v>
      </c>
    </row>
    <row r="488" spans="1:7" ht="16" thickBot="1" x14ac:dyDescent="0.4">
      <c r="B488" s="118" t="s">
        <v>1883</v>
      </c>
      <c r="C488" s="115">
        <v>50</v>
      </c>
      <c r="D488" s="131">
        <v>-10</v>
      </c>
      <c r="E488" s="114" t="s">
        <v>154</v>
      </c>
      <c r="F488" s="115" t="s">
        <v>63</v>
      </c>
      <c r="G488" s="459">
        <v>6.9</v>
      </c>
    </row>
    <row r="489" spans="1:7" x14ac:dyDescent="0.35">
      <c r="B489" s="29" t="s">
        <v>975</v>
      </c>
      <c r="C489" s="29">
        <v>40</v>
      </c>
      <c r="D489" s="171">
        <v>-10</v>
      </c>
      <c r="E489" s="172" t="s">
        <v>555</v>
      </c>
    </row>
    <row r="491" spans="1:7" x14ac:dyDescent="0.35">
      <c r="A491" s="169" t="s">
        <v>1884</v>
      </c>
      <c r="B491" s="29" t="s">
        <v>736</v>
      </c>
      <c r="C491" s="29">
        <v>50</v>
      </c>
      <c r="D491" s="171">
        <v>-10</v>
      </c>
      <c r="E491" s="172" t="s">
        <v>43</v>
      </c>
    </row>
    <row r="492" spans="1:7" x14ac:dyDescent="0.35">
      <c r="A492" s="169" t="s">
        <v>1882</v>
      </c>
      <c r="B492" s="29" t="s">
        <v>1657</v>
      </c>
      <c r="C492" s="29">
        <v>30</v>
      </c>
      <c r="D492" s="171">
        <v>-10</v>
      </c>
      <c r="E492" s="172" t="s">
        <v>23</v>
      </c>
    </row>
    <row r="493" spans="1:7" x14ac:dyDescent="0.35">
      <c r="B493" s="29" t="s">
        <v>1573</v>
      </c>
      <c r="C493" s="29">
        <v>17</v>
      </c>
      <c r="D493" s="171">
        <v>-10</v>
      </c>
      <c r="E493" s="172" t="s">
        <v>142</v>
      </c>
    </row>
    <row r="494" spans="1:7" x14ac:dyDescent="0.35">
      <c r="B494" s="29" t="s">
        <v>337</v>
      </c>
      <c r="C494" s="29">
        <v>30</v>
      </c>
      <c r="D494" s="171">
        <v>-10</v>
      </c>
      <c r="E494" s="172" t="s">
        <v>23</v>
      </c>
    </row>
    <row r="495" spans="1:7" x14ac:dyDescent="0.35">
      <c r="B495" s="29" t="s">
        <v>1885</v>
      </c>
      <c r="C495" s="29">
        <v>50</v>
      </c>
      <c r="D495" s="171">
        <v>-10</v>
      </c>
      <c r="E495" s="172" t="s">
        <v>43</v>
      </c>
    </row>
    <row r="497" spans="1:9" x14ac:dyDescent="0.35">
      <c r="A497" s="169" t="s">
        <v>1886</v>
      </c>
      <c r="B497" s="29" t="s">
        <v>362</v>
      </c>
      <c r="C497" s="29">
        <v>50</v>
      </c>
      <c r="D497" s="171">
        <v>-10</v>
      </c>
      <c r="E497" s="172" t="s">
        <v>67</v>
      </c>
    </row>
    <row r="498" spans="1:9" x14ac:dyDescent="0.35">
      <c r="A498" s="169" t="s">
        <v>1887</v>
      </c>
      <c r="B498" s="29" t="s">
        <v>1888</v>
      </c>
      <c r="C498" s="29">
        <v>50</v>
      </c>
      <c r="D498" s="171">
        <v>-10</v>
      </c>
      <c r="E498" s="172" t="s">
        <v>142</v>
      </c>
    </row>
    <row r="499" spans="1:9" x14ac:dyDescent="0.35">
      <c r="B499" s="29" t="s">
        <v>679</v>
      </c>
      <c r="C499" s="29">
        <v>30</v>
      </c>
      <c r="D499" s="171">
        <v>-10</v>
      </c>
      <c r="E499" s="172" t="s">
        <v>833</v>
      </c>
    </row>
    <row r="500" spans="1:9" x14ac:dyDescent="0.35">
      <c r="B500" s="29" t="s">
        <v>1234</v>
      </c>
      <c r="C500" s="29">
        <v>50</v>
      </c>
      <c r="D500" s="171">
        <v>-10</v>
      </c>
      <c r="E500" s="172" t="s">
        <v>833</v>
      </c>
    </row>
    <row r="501" spans="1:9" x14ac:dyDescent="0.35">
      <c r="B501" s="29" t="s">
        <v>1187</v>
      </c>
      <c r="C501" s="29">
        <v>16</v>
      </c>
      <c r="D501" s="171">
        <v>-10</v>
      </c>
      <c r="E501" s="172" t="s">
        <v>13</v>
      </c>
    </row>
    <row r="502" spans="1:9" x14ac:dyDescent="0.35">
      <c r="B502" s="29" t="s">
        <v>1889</v>
      </c>
      <c r="C502" s="29">
        <v>26</v>
      </c>
      <c r="D502" s="171">
        <v>-10</v>
      </c>
      <c r="E502" s="172" t="s">
        <v>685</v>
      </c>
    </row>
    <row r="503" spans="1:9" ht="16" thickBot="1" x14ac:dyDescent="0.4"/>
    <row r="504" spans="1:9" ht="16" thickBot="1" x14ac:dyDescent="0.4">
      <c r="A504" s="148" t="s">
        <v>1906</v>
      </c>
      <c r="B504" s="1"/>
      <c r="C504" s="472" t="s">
        <v>18</v>
      </c>
      <c r="D504" s="433">
        <f>SUM(D446:D502)</f>
        <v>-436</v>
      </c>
      <c r="E504" s="2"/>
      <c r="F504" s="1" t="s">
        <v>1853</v>
      </c>
      <c r="G504" s="473">
        <f>SUM(G446:G502)</f>
        <v>185.8</v>
      </c>
      <c r="H504" s="1" t="s">
        <v>281</v>
      </c>
      <c r="I504" s="24">
        <f>SUM(G504:H504,D504)</f>
        <v>-250.2</v>
      </c>
    </row>
    <row r="506" spans="1:9" x14ac:dyDescent="0.35">
      <c r="A506" s="169" t="s">
        <v>1014</v>
      </c>
      <c r="B506" s="29" t="s">
        <v>153</v>
      </c>
      <c r="C506" s="29">
        <v>20</v>
      </c>
      <c r="D506" s="171">
        <v>-10</v>
      </c>
      <c r="E506" s="172" t="s">
        <v>194</v>
      </c>
    </row>
    <row r="507" spans="1:9" x14ac:dyDescent="0.35">
      <c r="A507" s="169" t="s">
        <v>1891</v>
      </c>
      <c r="B507" s="29" t="s">
        <v>1641</v>
      </c>
      <c r="C507" s="29">
        <v>150</v>
      </c>
      <c r="D507" s="171">
        <v>-10</v>
      </c>
      <c r="E507" s="172" t="s">
        <v>292</v>
      </c>
    </row>
    <row r="508" spans="1:9" x14ac:dyDescent="0.35">
      <c r="B508" s="29" t="s">
        <v>1895</v>
      </c>
      <c r="C508" s="29">
        <v>60</v>
      </c>
      <c r="D508" s="171">
        <v>-10</v>
      </c>
      <c r="E508" s="172" t="s">
        <v>328</v>
      </c>
    </row>
    <row r="509" spans="1:9" x14ac:dyDescent="0.35">
      <c r="B509" s="29" t="s">
        <v>1730</v>
      </c>
      <c r="C509" s="29">
        <v>100</v>
      </c>
      <c r="D509" s="171">
        <v>-10</v>
      </c>
      <c r="E509" s="172" t="s">
        <v>411</v>
      </c>
    </row>
    <row r="510" spans="1:9" x14ac:dyDescent="0.35">
      <c r="B510" s="29" t="s">
        <v>245</v>
      </c>
      <c r="C510" s="29">
        <v>66</v>
      </c>
      <c r="D510" s="171">
        <v>-10</v>
      </c>
      <c r="E510" s="172" t="s">
        <v>317</v>
      </c>
    </row>
    <row r="512" spans="1:9" x14ac:dyDescent="0.35">
      <c r="A512" s="169" t="s">
        <v>1892</v>
      </c>
      <c r="B512" s="29" t="s">
        <v>1893</v>
      </c>
      <c r="C512" s="29">
        <v>66</v>
      </c>
      <c r="D512" s="171">
        <v>-10</v>
      </c>
      <c r="E512" s="172" t="s">
        <v>99</v>
      </c>
    </row>
    <row r="513" spans="1:7" x14ac:dyDescent="0.35">
      <c r="A513" s="169" t="s">
        <v>1891</v>
      </c>
      <c r="B513" s="29" t="s">
        <v>1894</v>
      </c>
      <c r="C513" s="29">
        <v>150</v>
      </c>
      <c r="D513" s="171">
        <v>-10</v>
      </c>
      <c r="E513" s="172" t="s">
        <v>545</v>
      </c>
    </row>
    <row r="514" spans="1:7" x14ac:dyDescent="0.35">
      <c r="B514" s="29" t="s">
        <v>128</v>
      </c>
      <c r="C514" s="29">
        <v>70</v>
      </c>
      <c r="D514" s="171">
        <v>-10</v>
      </c>
      <c r="E514" s="172" t="s">
        <v>23</v>
      </c>
    </row>
    <row r="515" spans="1:7" x14ac:dyDescent="0.35">
      <c r="B515" s="29" t="s">
        <v>1888</v>
      </c>
      <c r="C515" s="29">
        <v>125</v>
      </c>
      <c r="D515" s="171">
        <v>-10</v>
      </c>
      <c r="E515" s="172" t="s">
        <v>23</v>
      </c>
    </row>
    <row r="516" spans="1:7" x14ac:dyDescent="0.35">
      <c r="B516" s="29" t="s">
        <v>1479</v>
      </c>
      <c r="C516" s="29">
        <v>66</v>
      </c>
      <c r="D516" s="171">
        <v>-10</v>
      </c>
      <c r="E516" s="172" t="s">
        <v>23</v>
      </c>
    </row>
    <row r="518" spans="1:7" x14ac:dyDescent="0.35">
      <c r="A518" s="169" t="s">
        <v>847</v>
      </c>
      <c r="B518" s="29" t="s">
        <v>1382</v>
      </c>
      <c r="C518" s="29">
        <v>125</v>
      </c>
      <c r="D518" s="171">
        <v>-10</v>
      </c>
      <c r="E518" s="172" t="s">
        <v>99</v>
      </c>
    </row>
    <row r="519" spans="1:7" x14ac:dyDescent="0.35">
      <c r="A519" s="169" t="s">
        <v>1896</v>
      </c>
      <c r="B519" s="29" t="s">
        <v>809</v>
      </c>
      <c r="C519" s="29">
        <v>125</v>
      </c>
      <c r="D519" s="171">
        <v>-6</v>
      </c>
      <c r="E519" s="172" t="s">
        <v>99</v>
      </c>
    </row>
    <row r="520" spans="1:7" x14ac:dyDescent="0.35">
      <c r="B520" s="29" t="s">
        <v>1898</v>
      </c>
      <c r="C520" s="29">
        <v>40</v>
      </c>
      <c r="D520" s="171">
        <v>-10</v>
      </c>
      <c r="E520" s="172" t="s">
        <v>814</v>
      </c>
    </row>
    <row r="521" spans="1:7" x14ac:dyDescent="0.35">
      <c r="B521" s="29" t="s">
        <v>1899</v>
      </c>
      <c r="C521" s="29">
        <v>125</v>
      </c>
      <c r="D521" s="171">
        <v>-6</v>
      </c>
      <c r="E521" s="172" t="s">
        <v>833</v>
      </c>
    </row>
    <row r="522" spans="1:7" x14ac:dyDescent="0.35">
      <c r="B522" s="29" t="s">
        <v>1806</v>
      </c>
      <c r="C522" s="29">
        <v>125</v>
      </c>
      <c r="D522" s="171">
        <v>-10</v>
      </c>
      <c r="E522" s="172" t="s">
        <v>23</v>
      </c>
    </row>
    <row r="523" spans="1:7" x14ac:dyDescent="0.35">
      <c r="B523" s="29" t="s">
        <v>1900</v>
      </c>
      <c r="C523" s="29">
        <v>28</v>
      </c>
      <c r="D523" s="171">
        <v>-10</v>
      </c>
      <c r="E523" s="172" t="s">
        <v>23</v>
      </c>
    </row>
    <row r="525" spans="1:7" ht="16" thickBot="1" x14ac:dyDescent="0.4">
      <c r="A525" s="169" t="s">
        <v>1897</v>
      </c>
      <c r="B525" s="29" t="s">
        <v>1507</v>
      </c>
      <c r="C525" s="29">
        <v>60</v>
      </c>
      <c r="D525" s="171">
        <v>-10</v>
      </c>
      <c r="E525" s="172" t="s">
        <v>697</v>
      </c>
    </row>
    <row r="526" spans="1:7" ht="16" thickBot="1" x14ac:dyDescent="0.4">
      <c r="A526" s="169" t="s">
        <v>1896</v>
      </c>
      <c r="B526" s="118" t="s">
        <v>511</v>
      </c>
      <c r="C526" s="115">
        <v>17</v>
      </c>
      <c r="D526" s="131">
        <v>-10</v>
      </c>
      <c r="E526" s="114" t="s">
        <v>73</v>
      </c>
      <c r="F526" s="115" t="s">
        <v>63</v>
      </c>
      <c r="G526" s="459">
        <v>21</v>
      </c>
    </row>
    <row r="527" spans="1:7" x14ac:dyDescent="0.35">
      <c r="B527" s="29" t="s">
        <v>1241</v>
      </c>
      <c r="C527" s="29">
        <v>60</v>
      </c>
      <c r="D527" s="171">
        <v>-10</v>
      </c>
      <c r="E527" s="172" t="s">
        <v>194</v>
      </c>
    </row>
    <row r="528" spans="1:7" x14ac:dyDescent="0.35">
      <c r="B528" s="29" t="s">
        <v>1573</v>
      </c>
      <c r="C528" s="29">
        <v>40</v>
      </c>
      <c r="D528" s="171">
        <v>-10</v>
      </c>
      <c r="E528" s="172" t="s">
        <v>444</v>
      </c>
    </row>
    <row r="529" spans="1:7" x14ac:dyDescent="0.35">
      <c r="B529" s="29" t="s">
        <v>1327</v>
      </c>
      <c r="C529" s="29">
        <v>35</v>
      </c>
      <c r="D529" s="171">
        <v>-10</v>
      </c>
      <c r="E529" s="172" t="s">
        <v>131</v>
      </c>
    </row>
    <row r="530" spans="1:7" ht="16" thickBot="1" x14ac:dyDescent="0.4"/>
    <row r="531" spans="1:7" ht="16" thickBot="1" x14ac:dyDescent="0.4">
      <c r="A531" s="169" t="s">
        <v>1684</v>
      </c>
      <c r="B531" s="118" t="s">
        <v>936</v>
      </c>
      <c r="C531" s="115">
        <v>100</v>
      </c>
      <c r="D531" s="131">
        <v>-10</v>
      </c>
      <c r="E531" s="114" t="s">
        <v>73</v>
      </c>
      <c r="F531" s="115" t="s">
        <v>63</v>
      </c>
      <c r="G531" s="459">
        <v>106</v>
      </c>
    </row>
    <row r="532" spans="1:7" ht="16" thickBot="1" x14ac:dyDescent="0.4">
      <c r="A532" s="169" t="s">
        <v>1901</v>
      </c>
      <c r="B532" s="193" t="s">
        <v>985</v>
      </c>
      <c r="C532" s="197">
        <v>40</v>
      </c>
      <c r="D532" s="195">
        <v>-10</v>
      </c>
      <c r="E532" s="196" t="s">
        <v>284</v>
      </c>
      <c r="F532" s="197" t="s">
        <v>63</v>
      </c>
      <c r="G532" s="465">
        <v>25</v>
      </c>
    </row>
    <row r="533" spans="1:7" x14ac:dyDescent="0.35">
      <c r="B533" s="29" t="s">
        <v>1902</v>
      </c>
      <c r="C533" s="29">
        <v>50</v>
      </c>
      <c r="D533" s="171">
        <v>-10</v>
      </c>
      <c r="E533" s="172" t="s">
        <v>45</v>
      </c>
    </row>
    <row r="534" spans="1:7" x14ac:dyDescent="0.35">
      <c r="B534" s="29" t="s">
        <v>1903</v>
      </c>
      <c r="C534" s="29">
        <v>33</v>
      </c>
      <c r="D534" s="171">
        <v>-10</v>
      </c>
      <c r="E534" s="172" t="s">
        <v>328</v>
      </c>
    </row>
    <row r="535" spans="1:7" x14ac:dyDescent="0.35">
      <c r="B535" s="29" t="s">
        <v>1282</v>
      </c>
      <c r="C535" s="29">
        <v>25</v>
      </c>
      <c r="D535" s="171">
        <v>-10</v>
      </c>
      <c r="E535" s="172" t="s">
        <v>43</v>
      </c>
    </row>
    <row r="537" spans="1:7" x14ac:dyDescent="0.35">
      <c r="A537" s="169" t="s">
        <v>258</v>
      </c>
      <c r="B537" s="29" t="s">
        <v>1872</v>
      </c>
      <c r="C537" s="29">
        <v>25</v>
      </c>
      <c r="D537" s="171">
        <v>-10</v>
      </c>
      <c r="E537" s="172" t="s">
        <v>108</v>
      </c>
    </row>
    <row r="538" spans="1:7" x14ac:dyDescent="0.35">
      <c r="A538" s="169" t="s">
        <v>1901</v>
      </c>
      <c r="B538" s="29" t="s">
        <v>1464</v>
      </c>
      <c r="C538" s="29">
        <v>12</v>
      </c>
      <c r="D538" s="171">
        <v>-10</v>
      </c>
      <c r="E538" s="172" t="s">
        <v>13</v>
      </c>
    </row>
    <row r="539" spans="1:7" x14ac:dyDescent="0.35">
      <c r="B539" s="29" t="s">
        <v>1565</v>
      </c>
      <c r="C539" s="29">
        <v>100</v>
      </c>
      <c r="D539" s="171">
        <v>-10</v>
      </c>
      <c r="E539" s="172" t="s">
        <v>23</v>
      </c>
    </row>
    <row r="540" spans="1:7" x14ac:dyDescent="0.35">
      <c r="B540" s="29" t="s">
        <v>806</v>
      </c>
      <c r="C540" s="29">
        <v>33</v>
      </c>
      <c r="D540" s="171">
        <v>-10</v>
      </c>
      <c r="E540" s="172" t="s">
        <v>23</v>
      </c>
    </row>
    <row r="541" spans="1:7" x14ac:dyDescent="0.35">
      <c r="A541" s="187" t="s">
        <v>1905</v>
      </c>
      <c r="B541" s="29" t="s">
        <v>1904</v>
      </c>
      <c r="C541" s="29">
        <v>6</v>
      </c>
      <c r="D541" s="171">
        <v>-10</v>
      </c>
      <c r="E541" s="172" t="s">
        <v>13</v>
      </c>
    </row>
    <row r="543" spans="1:7" x14ac:dyDescent="0.35">
      <c r="A543" s="169" t="s">
        <v>356</v>
      </c>
      <c r="B543" s="30" t="s">
        <v>1907</v>
      </c>
    </row>
    <row r="544" spans="1:7" x14ac:dyDescent="0.35">
      <c r="A544" s="169" t="s">
        <v>1908</v>
      </c>
    </row>
    <row r="545" spans="1:9" ht="16" thickBot="1" x14ac:dyDescent="0.4"/>
    <row r="546" spans="1:9" ht="16" thickBot="1" x14ac:dyDescent="0.4">
      <c r="A546" s="148" t="s">
        <v>1914</v>
      </c>
      <c r="B546" s="1"/>
      <c r="C546" s="472" t="s">
        <v>18</v>
      </c>
      <c r="D546" s="433">
        <f>SUM(D506:D541)</f>
        <v>-302</v>
      </c>
      <c r="E546" s="2"/>
      <c r="F546" s="1" t="s">
        <v>1853</v>
      </c>
      <c r="G546" s="473">
        <f>SUM(G506:G541)</f>
        <v>152</v>
      </c>
      <c r="H546" s="1" t="s">
        <v>281</v>
      </c>
      <c r="I546" s="24">
        <f>SUM(G546:H546,D546)</f>
        <v>-150</v>
      </c>
    </row>
    <row r="547" spans="1:9" ht="16" thickBot="1" x14ac:dyDescent="0.4"/>
    <row r="548" spans="1:9" ht="16" thickBot="1" x14ac:dyDescent="0.4">
      <c r="A548" s="169" t="s">
        <v>1909</v>
      </c>
      <c r="B548" s="118" t="s">
        <v>217</v>
      </c>
      <c r="C548" s="115">
        <v>35</v>
      </c>
      <c r="D548" s="131">
        <v>-10</v>
      </c>
      <c r="E548" s="114" t="s">
        <v>48</v>
      </c>
      <c r="F548" s="115" t="s">
        <v>63</v>
      </c>
      <c r="G548" s="459">
        <v>47</v>
      </c>
    </row>
    <row r="549" spans="1:9" x14ac:dyDescent="0.35">
      <c r="A549" s="169" t="s">
        <v>1910</v>
      </c>
      <c r="B549" s="29" t="s">
        <v>96</v>
      </c>
      <c r="C549" s="29">
        <v>22</v>
      </c>
      <c r="D549" s="171">
        <v>-10</v>
      </c>
      <c r="E549" s="172" t="s">
        <v>11</v>
      </c>
    </row>
    <row r="550" spans="1:9" x14ac:dyDescent="0.35">
      <c r="B550" s="29" t="s">
        <v>8</v>
      </c>
      <c r="C550" s="29">
        <v>30</v>
      </c>
      <c r="D550" s="171">
        <v>-10</v>
      </c>
      <c r="E550" s="172" t="s">
        <v>45</v>
      </c>
    </row>
    <row r="552" spans="1:9" x14ac:dyDescent="0.35">
      <c r="A552" s="169" t="s">
        <v>1681</v>
      </c>
      <c r="B552" s="29" t="s">
        <v>1667</v>
      </c>
      <c r="C552" s="29">
        <v>125</v>
      </c>
      <c r="D552" s="171">
        <v>-10</v>
      </c>
      <c r="E552" s="172" t="s">
        <v>9</v>
      </c>
    </row>
    <row r="553" spans="1:9" x14ac:dyDescent="0.35">
      <c r="A553" s="169" t="s">
        <v>1910</v>
      </c>
      <c r="B553" s="29" t="s">
        <v>1424</v>
      </c>
      <c r="C553" s="29">
        <v>40</v>
      </c>
      <c r="D553" s="171">
        <v>-10</v>
      </c>
      <c r="E553" s="172" t="s">
        <v>263</v>
      </c>
    </row>
    <row r="554" spans="1:9" x14ac:dyDescent="0.35">
      <c r="B554" s="29" t="s">
        <v>736</v>
      </c>
      <c r="C554" s="29">
        <v>35</v>
      </c>
      <c r="D554" s="171">
        <v>-10</v>
      </c>
      <c r="E554" s="172" t="s">
        <v>60</v>
      </c>
    </row>
    <row r="555" spans="1:9" x14ac:dyDescent="0.35">
      <c r="B555" s="29" t="s">
        <v>1911</v>
      </c>
      <c r="C555" s="29">
        <v>200</v>
      </c>
      <c r="D555" s="171">
        <v>-10</v>
      </c>
      <c r="E555" s="172" t="s">
        <v>13</v>
      </c>
    </row>
    <row r="556" spans="1:9" ht="16" thickBot="1" x14ac:dyDescent="0.4"/>
    <row r="557" spans="1:9" ht="16" thickBot="1" x14ac:dyDescent="0.4">
      <c r="A557" s="169" t="s">
        <v>1917</v>
      </c>
      <c r="B557" s="119" t="s">
        <v>1919</v>
      </c>
      <c r="C557" s="121">
        <v>66</v>
      </c>
      <c r="D557" s="141">
        <v>-10</v>
      </c>
      <c r="E557" s="123" t="s">
        <v>3</v>
      </c>
      <c r="F557" s="121" t="s">
        <v>2</v>
      </c>
      <c r="G557" s="466">
        <v>406</v>
      </c>
    </row>
    <row r="558" spans="1:9" ht="16" thickBot="1" x14ac:dyDescent="0.4">
      <c r="A558" s="169" t="s">
        <v>1918</v>
      </c>
      <c r="B558" s="118" t="s">
        <v>1920</v>
      </c>
      <c r="C558" s="115">
        <v>66</v>
      </c>
      <c r="D558" s="131">
        <v>-10</v>
      </c>
      <c r="E558" s="114" t="s">
        <v>39</v>
      </c>
      <c r="F558" s="115" t="s">
        <v>63</v>
      </c>
      <c r="G558" s="459">
        <v>47.25</v>
      </c>
    </row>
    <row r="559" spans="1:9" x14ac:dyDescent="0.35">
      <c r="B559" s="29" t="s">
        <v>1921</v>
      </c>
      <c r="C559" s="29">
        <v>50</v>
      </c>
      <c r="D559" s="171">
        <v>-10</v>
      </c>
      <c r="E559" s="172" t="s">
        <v>86</v>
      </c>
    </row>
    <row r="561" spans="1:9" x14ac:dyDescent="0.35">
      <c r="A561" s="169" t="s">
        <v>1092</v>
      </c>
      <c r="B561" s="29" t="s">
        <v>1913</v>
      </c>
      <c r="C561" s="29">
        <v>50</v>
      </c>
      <c r="D561" s="171">
        <v>-20</v>
      </c>
      <c r="E561" s="172" t="s">
        <v>39</v>
      </c>
    </row>
    <row r="562" spans="1:9" x14ac:dyDescent="0.35">
      <c r="B562" s="29" t="s">
        <v>1912</v>
      </c>
      <c r="C562" s="29">
        <v>50</v>
      </c>
      <c r="D562" s="171">
        <v>-10</v>
      </c>
      <c r="E562" s="172" t="s">
        <v>39</v>
      </c>
    </row>
    <row r="563" spans="1:9" ht="16" thickBot="1" x14ac:dyDescent="0.4"/>
    <row r="564" spans="1:9" ht="16" thickBot="1" x14ac:dyDescent="0.4">
      <c r="A564" s="148" t="s">
        <v>1915</v>
      </c>
      <c r="B564" s="1"/>
      <c r="C564" s="472" t="s">
        <v>18</v>
      </c>
      <c r="D564" s="433">
        <f>SUM(D548:D562)</f>
        <v>-130</v>
      </c>
      <c r="E564" s="2"/>
      <c r="F564" s="1" t="s">
        <v>1853</v>
      </c>
      <c r="G564" s="473">
        <f>SUM(G548:G561)</f>
        <v>500.25</v>
      </c>
      <c r="H564" s="1" t="s">
        <v>20</v>
      </c>
      <c r="I564" s="24">
        <f>SUM(G564:H564,D564)</f>
        <v>370.25</v>
      </c>
    </row>
    <row r="565" spans="1:9" x14ac:dyDescent="0.35">
      <c r="A565" s="225"/>
      <c r="B565" s="7"/>
      <c r="C565" s="480"/>
      <c r="D565" s="128"/>
      <c r="E565" s="6"/>
      <c r="F565" s="7"/>
      <c r="G565" s="474"/>
      <c r="H565" s="7"/>
      <c r="I565" s="219"/>
    </row>
    <row r="567" spans="1:9" x14ac:dyDescent="0.35">
      <c r="A567" s="475" t="s">
        <v>1916</v>
      </c>
      <c r="B567" s="476"/>
      <c r="C567" s="476" t="s">
        <v>18</v>
      </c>
      <c r="D567" s="477">
        <f>SUM(D564,D546,D504,D444,D402,D350,D289,D241,D182,D127,D80,D42)</f>
        <v>-4251</v>
      </c>
      <c r="E567" s="478"/>
      <c r="F567" s="476" t="s">
        <v>1853</v>
      </c>
      <c r="G567" s="479">
        <f>SUM(G564,G546,G504,G444,G402,G350,G289,G241,G182,G127,G80,G42)</f>
        <v>4280.4009999999998</v>
      </c>
      <c r="H567" s="476" t="s">
        <v>20</v>
      </c>
      <c r="I567" s="477">
        <f>SUM(D567,G567)</f>
        <v>29.40099999999984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7"/>
  <sheetViews>
    <sheetView tabSelected="1" topLeftCell="A264" zoomScale="85" zoomScaleNormal="85" workbookViewId="0">
      <selection activeCell="H274" sqref="H274"/>
    </sheetView>
  </sheetViews>
  <sheetFormatPr defaultColWidth="20.6328125" defaultRowHeight="18.5" x14ac:dyDescent="0.45"/>
  <cols>
    <col min="1" max="1" width="36.90625" style="483" customWidth="1"/>
    <col min="2" max="2" width="20.6328125" style="3"/>
    <col min="3" max="3" width="20.6328125" style="498"/>
    <col min="4" max="4" width="20.6328125" style="3"/>
    <col min="5" max="5" width="20.90625" style="3" bestFit="1" customWidth="1"/>
    <col min="6" max="6" width="12.6328125" style="3" customWidth="1"/>
    <col min="7" max="7" width="8.6328125" style="3" customWidth="1"/>
    <col min="8" max="8" width="20.6328125" style="3"/>
    <col min="9" max="9" width="20.08984375" bestFit="1" customWidth="1"/>
  </cols>
  <sheetData>
    <row r="1" spans="1:9" s="29" customFormat="1" ht="19" thickBot="1" x14ac:dyDescent="0.5">
      <c r="A1" s="481" t="s">
        <v>1930</v>
      </c>
      <c r="C1" s="496"/>
      <c r="D1" s="171"/>
      <c r="E1" s="171"/>
      <c r="F1" s="172"/>
      <c r="H1" s="457"/>
    </row>
    <row r="2" spans="1:9" s="29" customFormat="1" x14ac:dyDescent="0.45">
      <c r="A2" s="482"/>
      <c r="B2" s="364" t="s">
        <v>1444</v>
      </c>
      <c r="C2" s="497" t="s">
        <v>1445</v>
      </c>
      <c r="D2" s="385" t="s">
        <v>1446</v>
      </c>
      <c r="E2" s="385" t="s">
        <v>1924</v>
      </c>
      <c r="F2" s="365" t="s">
        <v>1447</v>
      </c>
      <c r="G2" s="365" t="s">
        <v>1448</v>
      </c>
      <c r="H2" s="458" t="s">
        <v>1449</v>
      </c>
      <c r="I2" s="478" t="s">
        <v>1928</v>
      </c>
    </row>
    <row r="3" spans="1:9" ht="19" thickBot="1" x14ac:dyDescent="0.5">
      <c r="D3" s="484"/>
      <c r="E3" s="484"/>
      <c r="H3" s="42"/>
      <c r="I3" s="486">
        <f>1820.79+2252.15+4614.63+3757.56-132.41+29.4</f>
        <v>12342.119999999999</v>
      </c>
    </row>
    <row r="4" spans="1:9" ht="19" thickBot="1" x14ac:dyDescent="0.5">
      <c r="A4" s="483" t="s">
        <v>1922</v>
      </c>
      <c r="B4" s="118" t="s">
        <v>846</v>
      </c>
      <c r="C4" s="499">
        <v>22</v>
      </c>
      <c r="D4" s="488">
        <v>-10</v>
      </c>
      <c r="E4" s="488" t="s">
        <v>1926</v>
      </c>
      <c r="F4" s="115" t="s">
        <v>63</v>
      </c>
      <c r="G4" s="115" t="s">
        <v>39</v>
      </c>
      <c r="H4" s="199">
        <v>9.5</v>
      </c>
    </row>
    <row r="5" spans="1:9" ht="19" thickBot="1" x14ac:dyDescent="0.5">
      <c r="A5" s="483" t="s">
        <v>1923</v>
      </c>
      <c r="B5" s="119" t="s">
        <v>832</v>
      </c>
      <c r="C5" s="500">
        <v>30</v>
      </c>
      <c r="D5" s="487">
        <v>-10</v>
      </c>
      <c r="E5" s="487" t="s">
        <v>1927</v>
      </c>
      <c r="F5" s="121" t="s">
        <v>2</v>
      </c>
      <c r="G5" s="121" t="s">
        <v>3</v>
      </c>
      <c r="H5" s="200">
        <v>190</v>
      </c>
    </row>
    <row r="6" spans="1:9" x14ac:dyDescent="0.45">
      <c r="B6" s="3" t="s">
        <v>217</v>
      </c>
      <c r="C6" s="498">
        <v>25</v>
      </c>
      <c r="D6" s="485">
        <v>-10</v>
      </c>
      <c r="E6" s="485" t="s">
        <v>1926</v>
      </c>
      <c r="G6" s="3" t="s">
        <v>7</v>
      </c>
      <c r="H6" s="42"/>
    </row>
    <row r="7" spans="1:9" x14ac:dyDescent="0.45">
      <c r="B7" s="3" t="s">
        <v>1549</v>
      </c>
      <c r="C7" s="498">
        <v>18</v>
      </c>
      <c r="D7" s="485">
        <v>-10</v>
      </c>
      <c r="E7" s="485" t="s">
        <v>1926</v>
      </c>
      <c r="G7" s="3" t="s">
        <v>814</v>
      </c>
      <c r="H7" s="42"/>
    </row>
    <row r="8" spans="1:9" ht="19" thickBot="1" x14ac:dyDescent="0.5">
      <c r="D8" s="485"/>
      <c r="E8" s="485"/>
      <c r="H8" s="42"/>
    </row>
    <row r="9" spans="1:9" ht="19" thickBot="1" x14ac:dyDescent="0.5">
      <c r="A9" s="483" t="s">
        <v>753</v>
      </c>
      <c r="B9" s="118" t="s">
        <v>845</v>
      </c>
      <c r="C9" s="499">
        <v>30</v>
      </c>
      <c r="D9" s="488">
        <v>-10</v>
      </c>
      <c r="E9" s="488" t="s">
        <v>1934</v>
      </c>
      <c r="F9" s="115" t="s">
        <v>38</v>
      </c>
      <c r="G9" s="115" t="s">
        <v>48</v>
      </c>
      <c r="H9" s="199">
        <v>35</v>
      </c>
    </row>
    <row r="10" spans="1:9" x14ac:dyDescent="0.45">
      <c r="A10" s="483" t="s">
        <v>1925</v>
      </c>
      <c r="B10" s="3" t="s">
        <v>1222</v>
      </c>
      <c r="C10" s="498">
        <v>30</v>
      </c>
      <c r="D10" s="485">
        <v>-10</v>
      </c>
      <c r="E10" s="485" t="s">
        <v>1934</v>
      </c>
      <c r="G10" s="3" t="s">
        <v>99</v>
      </c>
      <c r="H10" s="42"/>
    </row>
    <row r="11" spans="1:9" x14ac:dyDescent="0.45">
      <c r="B11" s="3" t="s">
        <v>314</v>
      </c>
      <c r="C11" s="498">
        <v>30</v>
      </c>
      <c r="D11" s="485">
        <v>-10</v>
      </c>
      <c r="E11" s="485" t="s">
        <v>1934</v>
      </c>
      <c r="G11" s="3" t="s">
        <v>71</v>
      </c>
      <c r="H11" s="42"/>
    </row>
    <row r="12" spans="1:9" x14ac:dyDescent="0.45">
      <c r="B12" s="3" t="s">
        <v>96</v>
      </c>
      <c r="C12" s="498">
        <v>20</v>
      </c>
      <c r="D12" s="485">
        <v>-10</v>
      </c>
      <c r="E12" s="485" t="s">
        <v>1934</v>
      </c>
      <c r="G12" s="3" t="s">
        <v>147</v>
      </c>
      <c r="H12" s="42"/>
    </row>
    <row r="13" spans="1:9" x14ac:dyDescent="0.45">
      <c r="B13" s="3" t="s">
        <v>965</v>
      </c>
      <c r="C13" s="498">
        <v>56</v>
      </c>
      <c r="D13" s="485">
        <v>-10</v>
      </c>
      <c r="E13" s="485" t="s">
        <v>1934</v>
      </c>
      <c r="G13" s="3" t="s">
        <v>23</v>
      </c>
      <c r="H13" s="42"/>
    </row>
    <row r="14" spans="1:9" x14ac:dyDescent="0.45">
      <c r="D14" s="485"/>
      <c r="E14" s="485"/>
      <c r="H14" s="42"/>
    </row>
    <row r="15" spans="1:9" x14ac:dyDescent="0.45">
      <c r="A15" s="483" t="s">
        <v>1931</v>
      </c>
      <c r="B15" s="3" t="s">
        <v>1932</v>
      </c>
      <c r="D15" s="489">
        <v>-10</v>
      </c>
      <c r="E15" s="489" t="s">
        <v>2074</v>
      </c>
      <c r="F15" s="30"/>
      <c r="G15" s="29" t="s">
        <v>108</v>
      </c>
      <c r="H15" s="389"/>
      <c r="I15" s="490"/>
    </row>
    <row r="16" spans="1:9" x14ac:dyDescent="0.45">
      <c r="A16" s="483" t="s">
        <v>1925</v>
      </c>
      <c r="D16" s="485"/>
      <c r="E16" s="485"/>
      <c r="H16" s="42"/>
    </row>
    <row r="17" spans="1:9" ht="19" thickBot="1" x14ac:dyDescent="0.5">
      <c r="D17" s="485"/>
      <c r="E17" s="485"/>
      <c r="H17" s="42"/>
    </row>
    <row r="18" spans="1:9" ht="19" thickBot="1" x14ac:dyDescent="0.5">
      <c r="A18" s="483" t="s">
        <v>1460</v>
      </c>
      <c r="B18" s="119" t="s">
        <v>363</v>
      </c>
      <c r="C18" s="500">
        <v>33</v>
      </c>
      <c r="D18" s="487">
        <v>-10</v>
      </c>
      <c r="E18" s="487" t="s">
        <v>1933</v>
      </c>
      <c r="F18" s="121" t="s">
        <v>2</v>
      </c>
      <c r="G18" s="121" t="s">
        <v>3</v>
      </c>
      <c r="H18" s="200">
        <v>208</v>
      </c>
    </row>
    <row r="19" spans="1:9" x14ac:dyDescent="0.45">
      <c r="A19" s="483" t="s">
        <v>1940</v>
      </c>
      <c r="B19" s="3" t="s">
        <v>1242</v>
      </c>
      <c r="C19" s="498">
        <v>200</v>
      </c>
      <c r="D19" s="485">
        <v>-10</v>
      </c>
      <c r="E19" s="485" t="s">
        <v>1934</v>
      </c>
      <c r="G19" s="3" t="s">
        <v>9</v>
      </c>
      <c r="H19" s="42"/>
    </row>
    <row r="20" spans="1:9" x14ac:dyDescent="0.45">
      <c r="B20" s="3" t="s">
        <v>928</v>
      </c>
      <c r="C20" s="498">
        <v>250</v>
      </c>
      <c r="D20" s="485">
        <v>-10</v>
      </c>
      <c r="E20" s="485" t="s">
        <v>1934</v>
      </c>
      <c r="G20" s="3" t="s">
        <v>1939</v>
      </c>
      <c r="H20" s="42"/>
    </row>
    <row r="21" spans="1:9" x14ac:dyDescent="0.45">
      <c r="B21" s="3" t="s">
        <v>1902</v>
      </c>
      <c r="C21" s="498">
        <v>50</v>
      </c>
      <c r="D21" s="485">
        <v>-10</v>
      </c>
      <c r="E21" s="485" t="s">
        <v>1934</v>
      </c>
      <c r="G21" s="3" t="s">
        <v>142</v>
      </c>
      <c r="H21" s="42"/>
    </row>
    <row r="22" spans="1:9" x14ac:dyDescent="0.45">
      <c r="B22" s="3" t="s">
        <v>724</v>
      </c>
      <c r="C22" s="498">
        <v>40</v>
      </c>
      <c r="D22" s="485">
        <v>-10</v>
      </c>
      <c r="E22" s="485" t="s">
        <v>1934</v>
      </c>
      <c r="G22" s="3" t="s">
        <v>67</v>
      </c>
      <c r="H22" s="42"/>
    </row>
    <row r="23" spans="1:9" x14ac:dyDescent="0.45">
      <c r="D23" s="485"/>
      <c r="E23" s="485"/>
      <c r="H23" s="42"/>
    </row>
    <row r="24" spans="1:9" x14ac:dyDescent="0.45">
      <c r="A24" s="483" t="s">
        <v>1935</v>
      </c>
      <c r="B24" s="3" t="s">
        <v>831</v>
      </c>
      <c r="C24" s="498">
        <v>20</v>
      </c>
      <c r="D24" s="485">
        <v>-10</v>
      </c>
      <c r="E24" s="485" t="s">
        <v>1936</v>
      </c>
      <c r="G24" s="3" t="s">
        <v>218</v>
      </c>
      <c r="H24" s="42"/>
    </row>
    <row r="25" spans="1:9" x14ac:dyDescent="0.45">
      <c r="A25" s="483" t="s">
        <v>1940</v>
      </c>
      <c r="B25" s="3" t="s">
        <v>1543</v>
      </c>
      <c r="C25" s="498">
        <v>30</v>
      </c>
      <c r="D25" s="485">
        <v>-10</v>
      </c>
      <c r="E25" s="485" t="s">
        <v>1936</v>
      </c>
      <c r="G25" s="3" t="s">
        <v>218</v>
      </c>
      <c r="H25" s="42"/>
    </row>
    <row r="26" spans="1:9" x14ac:dyDescent="0.45">
      <c r="B26" s="3" t="s">
        <v>362</v>
      </c>
      <c r="C26" s="498">
        <v>100</v>
      </c>
      <c r="D26" s="485">
        <v>-10</v>
      </c>
      <c r="E26" s="485" t="s">
        <v>1936</v>
      </c>
      <c r="G26" s="3" t="s">
        <v>23</v>
      </c>
      <c r="H26" s="42"/>
    </row>
    <row r="27" spans="1:9" x14ac:dyDescent="0.45">
      <c r="B27" s="3" t="s">
        <v>679</v>
      </c>
      <c r="C27" s="498">
        <v>80</v>
      </c>
      <c r="D27" s="485">
        <v>-10</v>
      </c>
      <c r="E27" s="485" t="s">
        <v>1936</v>
      </c>
      <c r="G27" s="3" t="s">
        <v>92</v>
      </c>
      <c r="H27" s="42"/>
    </row>
    <row r="28" spans="1:9" ht="19" thickBot="1" x14ac:dyDescent="0.5">
      <c r="B28" s="3" t="s">
        <v>217</v>
      </c>
      <c r="C28" s="498">
        <v>33</v>
      </c>
      <c r="D28" s="485">
        <v>-10</v>
      </c>
      <c r="E28" s="485" t="s">
        <v>1936</v>
      </c>
      <c r="G28" s="3" t="s">
        <v>537</v>
      </c>
      <c r="H28" s="42"/>
    </row>
    <row r="29" spans="1:9" ht="19" thickBot="1" x14ac:dyDescent="0.5">
      <c r="A29" s="491" t="s">
        <v>1937</v>
      </c>
      <c r="B29" s="119" t="s">
        <v>1125</v>
      </c>
      <c r="C29" s="500">
        <v>21</v>
      </c>
      <c r="D29" s="487">
        <v>-10</v>
      </c>
      <c r="E29" s="487" t="s">
        <v>1938</v>
      </c>
      <c r="F29" s="121" t="s">
        <v>2</v>
      </c>
      <c r="G29" s="121" t="s">
        <v>3</v>
      </c>
      <c r="H29" s="200">
        <v>136</v>
      </c>
    </row>
    <row r="30" spans="1:9" x14ac:dyDescent="0.45">
      <c r="D30" s="485"/>
      <c r="E30" s="485"/>
      <c r="H30" s="42"/>
      <c r="I30" s="508" t="s">
        <v>1984</v>
      </c>
    </row>
    <row r="31" spans="1:9" ht="19" thickBot="1" x14ac:dyDescent="0.5">
      <c r="A31" s="483" t="s">
        <v>1129</v>
      </c>
      <c r="B31" s="3" t="s">
        <v>1944</v>
      </c>
      <c r="C31" s="498">
        <v>30</v>
      </c>
      <c r="D31" s="485">
        <v>-10</v>
      </c>
      <c r="E31" s="485" t="s">
        <v>1934</v>
      </c>
      <c r="G31" s="3" t="s">
        <v>23</v>
      </c>
      <c r="H31" s="42"/>
      <c r="I31" s="509">
        <f>368.5+I3</f>
        <v>12710.619999999999</v>
      </c>
    </row>
    <row r="32" spans="1:9" x14ac:dyDescent="0.45">
      <c r="A32" s="483" t="s">
        <v>1941</v>
      </c>
      <c r="B32" s="3" t="s">
        <v>1549</v>
      </c>
      <c r="C32" s="498">
        <v>25</v>
      </c>
      <c r="D32" s="485">
        <v>-10</v>
      </c>
      <c r="E32" s="485" t="s">
        <v>1926</v>
      </c>
      <c r="G32" s="3" t="s">
        <v>142</v>
      </c>
      <c r="H32" s="42"/>
    </row>
    <row r="33" spans="1:10" x14ac:dyDescent="0.45">
      <c r="B33" s="3" t="s">
        <v>1840</v>
      </c>
      <c r="C33" s="498">
        <v>60</v>
      </c>
      <c r="D33" s="485">
        <v>-10</v>
      </c>
      <c r="E33" s="485" t="s">
        <v>1934</v>
      </c>
      <c r="G33" s="3" t="s">
        <v>545</v>
      </c>
      <c r="H33" s="42"/>
    </row>
    <row r="34" spans="1:10" ht="19" thickBot="1" x14ac:dyDescent="0.5">
      <c r="B34" s="3" t="s">
        <v>866</v>
      </c>
      <c r="C34" s="498">
        <v>70</v>
      </c>
      <c r="D34" s="485">
        <v>-10</v>
      </c>
      <c r="E34" s="485" t="s">
        <v>1945</v>
      </c>
      <c r="G34" s="3" t="s">
        <v>43</v>
      </c>
      <c r="H34" s="42"/>
    </row>
    <row r="35" spans="1:10" ht="19" thickBot="1" x14ac:dyDescent="0.5">
      <c r="B35" s="118" t="s">
        <v>1726</v>
      </c>
      <c r="C35" s="499">
        <v>35</v>
      </c>
      <c r="D35" s="488">
        <v>-10</v>
      </c>
      <c r="E35" s="488" t="s">
        <v>1946</v>
      </c>
      <c r="F35" s="115" t="s">
        <v>63</v>
      </c>
      <c r="G35" s="115" t="s">
        <v>73</v>
      </c>
      <c r="H35" s="199">
        <v>40</v>
      </c>
    </row>
    <row r="36" spans="1:10" ht="19" thickBot="1" x14ac:dyDescent="0.5">
      <c r="D36" s="485"/>
      <c r="E36" s="485"/>
      <c r="H36" s="42"/>
    </row>
    <row r="37" spans="1:10" ht="19" thickBot="1" x14ac:dyDescent="0.5">
      <c r="A37" s="483" t="s">
        <v>1942</v>
      </c>
      <c r="B37" s="118" t="s">
        <v>133</v>
      </c>
      <c r="C37" s="499">
        <v>18</v>
      </c>
      <c r="D37" s="488">
        <v>-10</v>
      </c>
      <c r="E37" s="488" t="s">
        <v>1947</v>
      </c>
      <c r="F37" s="115" t="s">
        <v>63</v>
      </c>
      <c r="G37" s="115" t="s">
        <v>27</v>
      </c>
      <c r="H37" s="199">
        <v>23</v>
      </c>
    </row>
    <row r="38" spans="1:10" x14ac:dyDescent="0.45">
      <c r="A38" s="483" t="s">
        <v>1941</v>
      </c>
      <c r="B38" s="3" t="s">
        <v>1556</v>
      </c>
      <c r="C38" s="498">
        <v>80</v>
      </c>
      <c r="D38" s="485">
        <v>-10</v>
      </c>
      <c r="E38" s="485" t="s">
        <v>1948</v>
      </c>
      <c r="G38" s="3" t="s">
        <v>23</v>
      </c>
      <c r="H38" s="42"/>
    </row>
    <row r="39" spans="1:10" ht="19" thickBot="1" x14ac:dyDescent="0.5">
      <c r="B39" s="3" t="s">
        <v>1902</v>
      </c>
      <c r="C39" s="498">
        <v>66</v>
      </c>
      <c r="D39" s="485">
        <v>-10</v>
      </c>
      <c r="E39" s="485" t="s">
        <v>1948</v>
      </c>
      <c r="G39" s="3" t="s">
        <v>23</v>
      </c>
      <c r="H39" s="42"/>
    </row>
    <row r="40" spans="1:10" ht="19" thickBot="1" x14ac:dyDescent="0.5">
      <c r="B40" s="118" t="s">
        <v>1088</v>
      </c>
      <c r="C40" s="499">
        <v>100</v>
      </c>
      <c r="D40" s="488">
        <v>-10</v>
      </c>
      <c r="E40" s="488" t="s">
        <v>1948</v>
      </c>
      <c r="F40" s="115" t="s">
        <v>63</v>
      </c>
      <c r="G40" s="115" t="s">
        <v>27</v>
      </c>
      <c r="H40" s="199">
        <v>105</v>
      </c>
    </row>
    <row r="41" spans="1:10" x14ac:dyDescent="0.45">
      <c r="B41" s="3" t="s">
        <v>1015</v>
      </c>
      <c r="C41" s="498">
        <v>150</v>
      </c>
      <c r="D41" s="485">
        <v>-10</v>
      </c>
      <c r="E41" s="485" t="s">
        <v>1949</v>
      </c>
      <c r="G41" s="3" t="s">
        <v>1951</v>
      </c>
      <c r="H41" s="42"/>
    </row>
    <row r="42" spans="1:10" x14ac:dyDescent="0.45">
      <c r="D42" s="485"/>
      <c r="E42" s="485"/>
      <c r="H42" s="42"/>
    </row>
    <row r="43" spans="1:10" s="492" customFormat="1" x14ac:dyDescent="0.45">
      <c r="A43" s="492" t="s">
        <v>1950</v>
      </c>
      <c r="C43" s="501" t="s">
        <v>18</v>
      </c>
      <c r="D43" s="493">
        <f>SUM(D4:D41)</f>
        <v>-310</v>
      </c>
      <c r="E43" s="493"/>
      <c r="H43" s="494">
        <f>SUM(H4:H40)</f>
        <v>746.5</v>
      </c>
      <c r="I43" s="495" t="s">
        <v>20</v>
      </c>
      <c r="J43" s="494">
        <f>SUM(H43,D43)</f>
        <v>436.5</v>
      </c>
    </row>
    <row r="44" spans="1:10" x14ac:dyDescent="0.45">
      <c r="D44" s="485"/>
      <c r="E44" s="485"/>
      <c r="H44" s="42"/>
    </row>
    <row r="45" spans="1:10" x14ac:dyDescent="0.45">
      <c r="A45" s="483" t="s">
        <v>1140</v>
      </c>
      <c r="B45" s="3" t="s">
        <v>135</v>
      </c>
      <c r="C45" s="498">
        <v>20</v>
      </c>
      <c r="D45" s="485">
        <v>-10</v>
      </c>
      <c r="E45" s="485" t="s">
        <v>1954</v>
      </c>
      <c r="G45" s="3" t="s">
        <v>131</v>
      </c>
      <c r="H45" s="42"/>
    </row>
    <row r="46" spans="1:10" x14ac:dyDescent="0.45">
      <c r="A46" s="483" t="s">
        <v>1952</v>
      </c>
      <c r="B46" s="3" t="s">
        <v>1402</v>
      </c>
      <c r="C46" s="498">
        <v>50</v>
      </c>
      <c r="D46" s="485">
        <v>-10</v>
      </c>
      <c r="E46" s="485" t="s">
        <v>1954</v>
      </c>
      <c r="G46" s="3" t="s">
        <v>43</v>
      </c>
      <c r="H46" s="42"/>
    </row>
    <row r="47" spans="1:10" x14ac:dyDescent="0.45">
      <c r="B47" s="3" t="s">
        <v>1051</v>
      </c>
      <c r="C47" s="498">
        <v>66</v>
      </c>
      <c r="D47" s="485">
        <v>-10</v>
      </c>
      <c r="E47" s="485" t="s">
        <v>1954</v>
      </c>
      <c r="G47" s="3" t="s">
        <v>23</v>
      </c>
      <c r="H47" s="42"/>
    </row>
    <row r="48" spans="1:10" x14ac:dyDescent="0.45">
      <c r="B48" s="3" t="s">
        <v>362</v>
      </c>
      <c r="C48" s="498">
        <v>70</v>
      </c>
      <c r="D48" s="485">
        <v>-10</v>
      </c>
      <c r="E48" s="485" t="s">
        <v>1954</v>
      </c>
      <c r="G48" s="3" t="s">
        <v>126</v>
      </c>
      <c r="H48" s="42"/>
    </row>
    <row r="49" spans="1:8" x14ac:dyDescent="0.45">
      <c r="B49" s="3" t="s">
        <v>1955</v>
      </c>
      <c r="C49" s="498">
        <v>35</v>
      </c>
      <c r="D49" s="485">
        <v>-10</v>
      </c>
      <c r="E49" s="485" t="s">
        <v>1954</v>
      </c>
      <c r="G49" s="3" t="s">
        <v>23</v>
      </c>
      <c r="H49" s="42"/>
    </row>
    <row r="50" spans="1:8" x14ac:dyDescent="0.45">
      <c r="B50" s="3" t="s">
        <v>1956</v>
      </c>
      <c r="C50" s="498">
        <v>100</v>
      </c>
      <c r="D50" s="485">
        <v>-10</v>
      </c>
      <c r="E50" s="485" t="s">
        <v>1954</v>
      </c>
      <c r="G50" s="3" t="s">
        <v>43</v>
      </c>
      <c r="H50" s="42"/>
    </row>
    <row r="51" spans="1:8" x14ac:dyDescent="0.45">
      <c r="D51" s="485"/>
      <c r="E51" s="485"/>
      <c r="H51" s="42"/>
    </row>
    <row r="52" spans="1:8" x14ac:dyDescent="0.45">
      <c r="A52" s="483" t="s">
        <v>1953</v>
      </c>
      <c r="B52" s="3" t="s">
        <v>1957</v>
      </c>
      <c r="C52" s="498">
        <v>25</v>
      </c>
      <c r="D52" s="485">
        <v>-10</v>
      </c>
      <c r="E52" s="485" t="s">
        <v>1958</v>
      </c>
      <c r="G52" s="3" t="s">
        <v>23</v>
      </c>
      <c r="H52" s="42"/>
    </row>
    <row r="53" spans="1:8" ht="19" thickBot="1" x14ac:dyDescent="0.5">
      <c r="A53" s="483" t="s">
        <v>1952</v>
      </c>
      <c r="B53" s="3" t="s">
        <v>792</v>
      </c>
      <c r="C53" s="498">
        <v>50</v>
      </c>
      <c r="D53" s="485">
        <v>-10</v>
      </c>
      <c r="E53" s="485" t="s">
        <v>1959</v>
      </c>
      <c r="G53" s="3" t="s">
        <v>23</v>
      </c>
      <c r="H53" s="42"/>
    </row>
    <row r="54" spans="1:8" ht="19" thickBot="1" x14ac:dyDescent="0.5">
      <c r="B54" s="118" t="s">
        <v>1040</v>
      </c>
      <c r="C54" s="499">
        <v>55</v>
      </c>
      <c r="D54" s="488">
        <v>-10</v>
      </c>
      <c r="E54" s="488" t="s">
        <v>1960</v>
      </c>
      <c r="F54" s="115"/>
      <c r="G54" s="115" t="s">
        <v>48</v>
      </c>
      <c r="H54" s="199">
        <v>60</v>
      </c>
    </row>
    <row r="55" spans="1:8" x14ac:dyDescent="0.45">
      <c r="B55" s="3" t="s">
        <v>986</v>
      </c>
      <c r="C55" s="498">
        <v>100</v>
      </c>
      <c r="D55" s="485">
        <v>-10</v>
      </c>
      <c r="E55" s="485" t="s">
        <v>1958</v>
      </c>
      <c r="G55" s="3" t="s">
        <v>13</v>
      </c>
      <c r="H55" s="42"/>
    </row>
    <row r="56" spans="1:8" ht="19" thickBot="1" x14ac:dyDescent="0.5">
      <c r="D56" s="485"/>
      <c r="E56" s="485"/>
      <c r="H56" s="42"/>
    </row>
    <row r="57" spans="1:8" ht="19" thickBot="1" x14ac:dyDescent="0.5">
      <c r="A57" s="483" t="s">
        <v>1961</v>
      </c>
      <c r="B57" s="118" t="s">
        <v>1785</v>
      </c>
      <c r="C57" s="499">
        <v>28</v>
      </c>
      <c r="D57" s="488">
        <v>-10</v>
      </c>
      <c r="E57" s="488" t="s">
        <v>1960</v>
      </c>
      <c r="F57" s="115"/>
      <c r="G57" s="115" t="s">
        <v>284</v>
      </c>
      <c r="H57" s="199">
        <v>33</v>
      </c>
    </row>
    <row r="58" spans="1:8" x14ac:dyDescent="0.45">
      <c r="A58" s="483" t="s">
        <v>1963</v>
      </c>
      <c r="B58" s="3" t="s">
        <v>1964</v>
      </c>
      <c r="C58" s="498">
        <v>40</v>
      </c>
      <c r="D58" s="485">
        <v>-10</v>
      </c>
      <c r="E58" s="485" t="s">
        <v>1965</v>
      </c>
      <c r="G58" s="3" t="s">
        <v>23</v>
      </c>
      <c r="H58" s="42"/>
    </row>
    <row r="59" spans="1:8" x14ac:dyDescent="0.45">
      <c r="B59" s="3" t="s">
        <v>1966</v>
      </c>
      <c r="C59" s="498">
        <v>33</v>
      </c>
      <c r="D59" s="485">
        <v>-10</v>
      </c>
      <c r="E59" s="485" t="s">
        <v>1960</v>
      </c>
      <c r="G59" s="3" t="s">
        <v>126</v>
      </c>
      <c r="H59" s="42"/>
    </row>
    <row r="60" spans="1:8" x14ac:dyDescent="0.45">
      <c r="B60" s="3" t="s">
        <v>1837</v>
      </c>
      <c r="C60" s="498">
        <v>100</v>
      </c>
      <c r="D60" s="485">
        <v>-10</v>
      </c>
      <c r="E60" s="485" t="s">
        <v>1965</v>
      </c>
      <c r="G60" s="3" t="s">
        <v>92</v>
      </c>
      <c r="H60" s="42"/>
    </row>
    <row r="61" spans="1:8" x14ac:dyDescent="0.45">
      <c r="B61" s="3" t="s">
        <v>1017</v>
      </c>
      <c r="C61" s="498">
        <v>66</v>
      </c>
      <c r="D61" s="485">
        <v>-10</v>
      </c>
      <c r="E61" s="485" t="s">
        <v>1967</v>
      </c>
      <c r="G61" s="3" t="s">
        <v>45</v>
      </c>
      <c r="H61" s="42"/>
    </row>
    <row r="62" spans="1:8" x14ac:dyDescent="0.45">
      <c r="D62" s="485"/>
      <c r="E62" s="485"/>
      <c r="H62" s="42"/>
    </row>
    <row r="63" spans="1:8" x14ac:dyDescent="0.45">
      <c r="A63" s="483" t="s">
        <v>1962</v>
      </c>
      <c r="B63" s="3" t="s">
        <v>1480</v>
      </c>
      <c r="C63" s="498">
        <v>80</v>
      </c>
      <c r="D63" s="485">
        <v>-10</v>
      </c>
      <c r="E63" s="485" t="s">
        <v>1934</v>
      </c>
      <c r="G63" s="3" t="s">
        <v>263</v>
      </c>
      <c r="H63" s="42"/>
    </row>
    <row r="64" spans="1:8" x14ac:dyDescent="0.45">
      <c r="A64" s="483" t="s">
        <v>1963</v>
      </c>
      <c r="B64" s="3" t="s">
        <v>635</v>
      </c>
      <c r="C64" s="498">
        <v>30</v>
      </c>
      <c r="D64" s="485">
        <v>-10</v>
      </c>
      <c r="E64" s="485" t="s">
        <v>1934</v>
      </c>
      <c r="G64" s="3" t="s">
        <v>23</v>
      </c>
      <c r="H64" s="42"/>
    </row>
    <row r="65" spans="1:9" x14ac:dyDescent="0.45">
      <c r="B65" s="3" t="s">
        <v>1968</v>
      </c>
      <c r="C65" s="498">
        <v>150</v>
      </c>
      <c r="D65" s="485">
        <v>-10</v>
      </c>
      <c r="E65" s="485" t="s">
        <v>1934</v>
      </c>
      <c r="G65" s="3" t="s">
        <v>215</v>
      </c>
      <c r="H65" s="42"/>
    </row>
    <row r="66" spans="1:9" x14ac:dyDescent="0.45">
      <c r="B66" s="3" t="s">
        <v>47</v>
      </c>
      <c r="C66" s="498">
        <v>80</v>
      </c>
      <c r="D66" s="485">
        <v>-10</v>
      </c>
      <c r="E66" s="485" t="s">
        <v>1934</v>
      </c>
      <c r="G66" s="3" t="s">
        <v>23</v>
      </c>
      <c r="H66" s="42"/>
    </row>
    <row r="67" spans="1:9" x14ac:dyDescent="0.45">
      <c r="B67" s="3" t="s">
        <v>362</v>
      </c>
      <c r="C67" s="498">
        <v>125</v>
      </c>
      <c r="D67" s="485">
        <v>-10</v>
      </c>
      <c r="E67" s="485" t="s">
        <v>1934</v>
      </c>
      <c r="G67" s="3" t="s">
        <v>126</v>
      </c>
      <c r="H67" s="42"/>
    </row>
    <row r="68" spans="1:9" ht="19" thickBot="1" x14ac:dyDescent="0.5">
      <c r="D68" s="485"/>
      <c r="E68" s="485"/>
      <c r="H68" s="42"/>
    </row>
    <row r="69" spans="1:9" ht="19" thickBot="1" x14ac:dyDescent="0.5">
      <c r="A69" s="483" t="s">
        <v>1969</v>
      </c>
      <c r="B69" s="118" t="s">
        <v>461</v>
      </c>
      <c r="C69" s="499">
        <v>40</v>
      </c>
      <c r="D69" s="488">
        <v>-10</v>
      </c>
      <c r="E69" s="488" t="s">
        <v>1934</v>
      </c>
      <c r="F69" s="115"/>
      <c r="G69" s="115" t="s">
        <v>27</v>
      </c>
      <c r="H69" s="199">
        <v>45</v>
      </c>
    </row>
    <row r="70" spans="1:9" x14ac:dyDescent="0.45">
      <c r="A70" s="483" t="s">
        <v>1970</v>
      </c>
      <c r="B70" s="3" t="s">
        <v>374</v>
      </c>
      <c r="C70" s="498">
        <v>40</v>
      </c>
      <c r="D70" s="485">
        <v>-10</v>
      </c>
      <c r="E70" s="485" t="s">
        <v>1934</v>
      </c>
      <c r="G70" s="3" t="s">
        <v>23</v>
      </c>
      <c r="H70" s="42"/>
    </row>
    <row r="71" spans="1:9" x14ac:dyDescent="0.45">
      <c r="B71" s="3" t="s">
        <v>1404</v>
      </c>
      <c r="C71" s="498">
        <v>55</v>
      </c>
      <c r="D71" s="485">
        <v>-10</v>
      </c>
      <c r="E71" s="485" t="s">
        <v>1934</v>
      </c>
      <c r="G71" s="3" t="s">
        <v>23</v>
      </c>
      <c r="H71" s="42"/>
    </row>
    <row r="72" spans="1:9" x14ac:dyDescent="0.45">
      <c r="B72" s="3" t="s">
        <v>1726</v>
      </c>
      <c r="C72" s="498">
        <v>30</v>
      </c>
      <c r="D72" s="485">
        <v>-10</v>
      </c>
      <c r="E72" s="485" t="s">
        <v>1972</v>
      </c>
      <c r="G72" s="3" t="s">
        <v>292</v>
      </c>
      <c r="H72" s="42"/>
    </row>
    <row r="73" spans="1:9" x14ac:dyDescent="0.45">
      <c r="B73" s="3" t="s">
        <v>196</v>
      </c>
      <c r="C73" s="498">
        <v>66</v>
      </c>
      <c r="D73" s="485">
        <v>-10</v>
      </c>
      <c r="E73" s="485" t="s">
        <v>1954</v>
      </c>
      <c r="G73" s="3" t="s">
        <v>23</v>
      </c>
      <c r="H73" s="42"/>
    </row>
    <row r="74" spans="1:9" ht="19" thickBot="1" x14ac:dyDescent="0.5">
      <c r="D74" s="485"/>
      <c r="E74" s="485"/>
      <c r="H74" s="42"/>
    </row>
    <row r="75" spans="1:9" ht="19" thickBot="1" x14ac:dyDescent="0.5">
      <c r="A75" s="483" t="s">
        <v>361</v>
      </c>
      <c r="B75" s="119" t="s">
        <v>1806</v>
      </c>
      <c r="C75" s="500">
        <v>125</v>
      </c>
      <c r="D75" s="487">
        <v>-10</v>
      </c>
      <c r="E75" s="487" t="s">
        <v>1954</v>
      </c>
      <c r="F75" s="121" t="s">
        <v>2</v>
      </c>
      <c r="G75" s="121" t="s">
        <v>3</v>
      </c>
      <c r="H75" s="200">
        <v>760</v>
      </c>
      <c r="I75" s="502"/>
    </row>
    <row r="76" spans="1:9" ht="19" thickBot="1" x14ac:dyDescent="0.5">
      <c r="A76" s="483" t="s">
        <v>1971</v>
      </c>
      <c r="B76" s="118" t="s">
        <v>806</v>
      </c>
      <c r="C76" s="499">
        <v>33</v>
      </c>
      <c r="D76" s="488">
        <v>-10</v>
      </c>
      <c r="E76" s="488" t="s">
        <v>1954</v>
      </c>
      <c r="F76" s="115" t="s">
        <v>63</v>
      </c>
      <c r="G76" s="115" t="s">
        <v>39</v>
      </c>
      <c r="H76" s="199">
        <v>38</v>
      </c>
    </row>
    <row r="77" spans="1:9" x14ac:dyDescent="0.45">
      <c r="B77" s="3" t="s">
        <v>673</v>
      </c>
      <c r="C77" s="498">
        <v>100</v>
      </c>
      <c r="D77" s="485">
        <v>-10</v>
      </c>
      <c r="E77" s="485" t="s">
        <v>1954</v>
      </c>
      <c r="G77" s="3" t="s">
        <v>388</v>
      </c>
      <c r="H77" s="42"/>
    </row>
    <row r="78" spans="1:9" x14ac:dyDescent="0.45">
      <c r="B78" s="3" t="s">
        <v>1834</v>
      </c>
      <c r="C78" s="498">
        <v>250</v>
      </c>
      <c r="D78" s="485">
        <v>-10</v>
      </c>
      <c r="E78" s="485" t="s">
        <v>1973</v>
      </c>
      <c r="G78" s="3" t="s">
        <v>537</v>
      </c>
      <c r="H78" s="42"/>
    </row>
    <row r="79" spans="1:9" x14ac:dyDescent="0.45">
      <c r="B79" s="3" t="s">
        <v>975</v>
      </c>
      <c r="C79" s="498">
        <v>50</v>
      </c>
      <c r="D79" s="485">
        <v>-10</v>
      </c>
      <c r="E79" s="485" t="s">
        <v>1954</v>
      </c>
      <c r="G79" s="3" t="s">
        <v>86</v>
      </c>
      <c r="H79" s="42"/>
    </row>
    <row r="80" spans="1:9" x14ac:dyDescent="0.45">
      <c r="B80" s="3" t="s">
        <v>1974</v>
      </c>
      <c r="C80" s="498">
        <v>50</v>
      </c>
      <c r="D80" s="485">
        <v>-10</v>
      </c>
      <c r="E80" s="485" t="s">
        <v>1954</v>
      </c>
      <c r="G80" s="3" t="s">
        <v>92</v>
      </c>
      <c r="H80" s="42"/>
    </row>
    <row r="81" spans="1:10" x14ac:dyDescent="0.45">
      <c r="B81" s="3" t="s">
        <v>180</v>
      </c>
      <c r="C81" s="498">
        <v>20</v>
      </c>
      <c r="D81" s="485">
        <v>-10</v>
      </c>
      <c r="E81" s="485" t="s">
        <v>1934</v>
      </c>
      <c r="G81" s="3" t="s">
        <v>23</v>
      </c>
      <c r="H81" s="42"/>
    </row>
    <row r="82" spans="1:10" ht="19" thickBot="1" x14ac:dyDescent="0.5">
      <c r="B82" s="3" t="s">
        <v>1400</v>
      </c>
      <c r="C82" s="498">
        <v>80</v>
      </c>
      <c r="D82" s="485">
        <v>-10</v>
      </c>
      <c r="E82" s="485" t="s">
        <v>1934</v>
      </c>
      <c r="G82" s="3" t="s">
        <v>119</v>
      </c>
      <c r="H82" s="42"/>
    </row>
    <row r="83" spans="1:10" x14ac:dyDescent="0.45">
      <c r="B83" s="3" t="s">
        <v>362</v>
      </c>
      <c r="C83" s="498">
        <v>35</v>
      </c>
      <c r="D83" s="485">
        <v>-10</v>
      </c>
      <c r="E83" s="485" t="s">
        <v>1934</v>
      </c>
      <c r="G83" s="3" t="s">
        <v>537</v>
      </c>
      <c r="H83" s="42"/>
      <c r="I83" s="508" t="s">
        <v>1984</v>
      </c>
    </row>
    <row r="84" spans="1:10" ht="19" thickBot="1" x14ac:dyDescent="0.5">
      <c r="B84" s="3" t="s">
        <v>625</v>
      </c>
      <c r="C84" s="498">
        <v>6</v>
      </c>
      <c r="D84" s="485">
        <v>-10</v>
      </c>
      <c r="E84" s="485" t="s">
        <v>1102</v>
      </c>
      <c r="G84" s="3" t="s">
        <v>86</v>
      </c>
      <c r="H84" s="42"/>
      <c r="I84" s="509">
        <f>SUM(J87,I31)</f>
        <v>13286.619999999999</v>
      </c>
    </row>
    <row r="85" spans="1:10" x14ac:dyDescent="0.45">
      <c r="B85" s="3" t="s">
        <v>362</v>
      </c>
      <c r="C85" s="498">
        <v>5.5</v>
      </c>
      <c r="D85" s="485">
        <v>-10</v>
      </c>
      <c r="E85" s="485" t="s">
        <v>1102</v>
      </c>
      <c r="G85" s="3" t="s">
        <v>537</v>
      </c>
      <c r="H85" s="42"/>
    </row>
    <row r="86" spans="1:10" x14ac:dyDescent="0.45">
      <c r="D86" s="485"/>
      <c r="E86" s="485"/>
      <c r="H86" s="42"/>
    </row>
    <row r="87" spans="1:10" s="522" customFormat="1" x14ac:dyDescent="0.45">
      <c r="A87" s="492" t="s">
        <v>1975</v>
      </c>
      <c r="C87" s="523" t="s">
        <v>18</v>
      </c>
      <c r="D87" s="524">
        <f>SUM(D45:D85)</f>
        <v>-360</v>
      </c>
      <c r="E87" s="524"/>
      <c r="H87" s="525">
        <f>SUM(H45:H84)</f>
        <v>936</v>
      </c>
      <c r="I87" s="522" t="s">
        <v>20</v>
      </c>
      <c r="J87" s="526">
        <f>SUM(D87,H87)</f>
        <v>576</v>
      </c>
    </row>
    <row r="88" spans="1:10" x14ac:dyDescent="0.45">
      <c r="D88" s="485"/>
      <c r="E88" s="485"/>
      <c r="H88" s="42"/>
    </row>
    <row r="89" spans="1:10" x14ac:dyDescent="0.45">
      <c r="A89" s="483" t="s">
        <v>387</v>
      </c>
      <c r="B89" s="3" t="s">
        <v>905</v>
      </c>
      <c r="C89" s="498">
        <v>28</v>
      </c>
      <c r="D89" s="485">
        <v>-10</v>
      </c>
      <c r="E89" s="485" t="s">
        <v>1934</v>
      </c>
      <c r="G89" s="3" t="s">
        <v>45</v>
      </c>
      <c r="H89" s="42"/>
    </row>
    <row r="90" spans="1:10" x14ac:dyDescent="0.45">
      <c r="A90" s="483" t="s">
        <v>1976</v>
      </c>
      <c r="B90" s="3" t="s">
        <v>314</v>
      </c>
      <c r="C90" s="498">
        <v>30</v>
      </c>
      <c r="D90" s="485">
        <v>-10</v>
      </c>
      <c r="E90" s="485" t="s">
        <v>1934</v>
      </c>
      <c r="G90" s="3" t="s">
        <v>358</v>
      </c>
      <c r="H90" s="42"/>
    </row>
    <row r="91" spans="1:10" x14ac:dyDescent="0.45">
      <c r="B91" s="3" t="s">
        <v>1217</v>
      </c>
      <c r="C91" s="498">
        <v>40</v>
      </c>
      <c r="D91" s="485">
        <v>-10</v>
      </c>
      <c r="E91" s="485" t="s">
        <v>1934</v>
      </c>
      <c r="G91" s="3" t="s">
        <v>147</v>
      </c>
      <c r="H91" s="42"/>
    </row>
    <row r="92" spans="1:10" x14ac:dyDescent="0.45">
      <c r="B92" s="3" t="s">
        <v>1292</v>
      </c>
      <c r="C92" s="498">
        <v>28</v>
      </c>
      <c r="D92" s="485">
        <v>-10</v>
      </c>
      <c r="E92" s="485" t="s">
        <v>1934</v>
      </c>
      <c r="G92" s="3" t="s">
        <v>142</v>
      </c>
      <c r="H92" s="42"/>
    </row>
    <row r="93" spans="1:10" ht="19" thickBot="1" x14ac:dyDescent="0.5">
      <c r="B93" s="3" t="s">
        <v>1480</v>
      </c>
      <c r="C93" s="498">
        <v>40</v>
      </c>
      <c r="D93" s="485">
        <v>-10</v>
      </c>
      <c r="E93" s="485" t="s">
        <v>1934</v>
      </c>
      <c r="G93" s="3" t="s">
        <v>11</v>
      </c>
      <c r="H93" s="42"/>
    </row>
    <row r="94" spans="1:10" ht="19" thickBot="1" x14ac:dyDescent="0.5">
      <c r="B94" s="118" t="s">
        <v>125</v>
      </c>
      <c r="C94" s="499">
        <v>66</v>
      </c>
      <c r="D94" s="488">
        <v>-10</v>
      </c>
      <c r="E94" s="488" t="s">
        <v>1934</v>
      </c>
      <c r="F94" s="115" t="s">
        <v>38</v>
      </c>
      <c r="G94" s="115" t="s">
        <v>39</v>
      </c>
      <c r="H94" s="199">
        <v>71</v>
      </c>
    </row>
    <row r="95" spans="1:10" x14ac:dyDescent="0.45">
      <c r="B95" s="3" t="s">
        <v>1248</v>
      </c>
      <c r="C95" s="498">
        <v>40</v>
      </c>
      <c r="D95" s="485">
        <v>-10</v>
      </c>
      <c r="E95" s="485" t="s">
        <v>1934</v>
      </c>
      <c r="G95" s="3" t="s">
        <v>292</v>
      </c>
      <c r="H95" s="42"/>
    </row>
    <row r="96" spans="1:10" x14ac:dyDescent="0.45">
      <c r="D96" s="485"/>
      <c r="E96" s="485"/>
      <c r="H96" s="42"/>
    </row>
    <row r="97" spans="1:9" ht="19" thickBot="1" x14ac:dyDescent="0.5">
      <c r="D97" s="485"/>
      <c r="E97" s="485"/>
      <c r="H97" s="42"/>
    </row>
    <row r="98" spans="1:9" x14ac:dyDescent="0.45">
      <c r="A98" s="483" t="s">
        <v>1977</v>
      </c>
      <c r="B98" s="3" t="s">
        <v>1138</v>
      </c>
      <c r="C98" s="498">
        <v>16</v>
      </c>
      <c r="D98" s="485">
        <v>-10</v>
      </c>
      <c r="E98" s="485" t="s">
        <v>1959</v>
      </c>
      <c r="G98" s="3" t="s">
        <v>86</v>
      </c>
      <c r="H98" s="42"/>
      <c r="I98" s="508" t="s">
        <v>1984</v>
      </c>
    </row>
    <row r="99" spans="1:9" ht="19" thickBot="1" x14ac:dyDescent="0.5">
      <c r="A99" s="483" t="s">
        <v>1976</v>
      </c>
      <c r="B99" s="3" t="s">
        <v>1707</v>
      </c>
      <c r="C99" s="498">
        <v>50</v>
      </c>
      <c r="D99" s="485">
        <v>-10</v>
      </c>
      <c r="E99" s="485" t="s">
        <v>1959</v>
      </c>
      <c r="G99" s="3" t="s">
        <v>86</v>
      </c>
      <c r="H99" s="42"/>
      <c r="I99" s="509">
        <f>SUM(I84,H94,H105)</f>
        <v>13847.619999999999</v>
      </c>
    </row>
    <row r="100" spans="1:9" x14ac:dyDescent="0.45">
      <c r="B100" s="3" t="s">
        <v>1730</v>
      </c>
      <c r="C100" s="498">
        <v>70</v>
      </c>
      <c r="D100" s="485">
        <v>-10</v>
      </c>
      <c r="E100" s="485" t="s">
        <v>1981</v>
      </c>
      <c r="G100" s="3" t="s">
        <v>11</v>
      </c>
      <c r="H100" s="42"/>
    </row>
    <row r="101" spans="1:9" x14ac:dyDescent="0.45">
      <c r="B101" s="3" t="s">
        <v>1421</v>
      </c>
      <c r="C101" s="498">
        <v>33</v>
      </c>
      <c r="D101" s="485">
        <v>-10</v>
      </c>
      <c r="E101" s="485" t="s">
        <v>1959</v>
      </c>
      <c r="G101" s="3" t="s">
        <v>194</v>
      </c>
      <c r="H101" s="42"/>
    </row>
    <row r="102" spans="1:9" x14ac:dyDescent="0.45">
      <c r="D102" s="485"/>
      <c r="E102" s="485"/>
      <c r="H102" s="42"/>
    </row>
    <row r="103" spans="1:9" x14ac:dyDescent="0.45">
      <c r="A103" s="483" t="s">
        <v>1978</v>
      </c>
      <c r="B103" s="3" t="s">
        <v>1979</v>
      </c>
      <c r="C103" s="498">
        <v>33</v>
      </c>
      <c r="D103" s="485">
        <v>-10</v>
      </c>
      <c r="E103" s="485" t="s">
        <v>1982</v>
      </c>
      <c r="H103" s="42"/>
    </row>
    <row r="104" spans="1:9" ht="19" thickBot="1" x14ac:dyDescent="0.5">
      <c r="A104" s="483" t="s">
        <v>1976</v>
      </c>
      <c r="B104" s="3" t="s">
        <v>1289</v>
      </c>
      <c r="C104" s="498">
        <v>60</v>
      </c>
      <c r="D104" s="485">
        <v>-10</v>
      </c>
      <c r="E104" s="485" t="s">
        <v>1945</v>
      </c>
      <c r="H104" s="42"/>
    </row>
    <row r="105" spans="1:9" ht="19" thickBot="1" x14ac:dyDescent="0.5">
      <c r="B105" s="119" t="s">
        <v>1980</v>
      </c>
      <c r="C105" s="500">
        <v>80</v>
      </c>
      <c r="D105" s="487">
        <v>-10</v>
      </c>
      <c r="E105" s="487" t="s">
        <v>1983</v>
      </c>
      <c r="F105" s="121" t="s">
        <v>2</v>
      </c>
      <c r="G105" s="121" t="s">
        <v>3</v>
      </c>
      <c r="H105" s="200">
        <v>490</v>
      </c>
    </row>
    <row r="106" spans="1:9" x14ac:dyDescent="0.45">
      <c r="D106" s="485"/>
      <c r="E106" s="485"/>
      <c r="H106" s="42"/>
    </row>
    <row r="107" spans="1:9" x14ac:dyDescent="0.45">
      <c r="A107" s="483" t="s">
        <v>1985</v>
      </c>
      <c r="B107" s="3" t="s">
        <v>1872</v>
      </c>
      <c r="C107" s="498">
        <v>70</v>
      </c>
      <c r="D107" s="485">
        <v>-10</v>
      </c>
      <c r="E107" s="485" t="s">
        <v>1987</v>
      </c>
      <c r="G107" s="3" t="s">
        <v>292</v>
      </c>
      <c r="H107" s="42"/>
      <c r="I107" s="502"/>
    </row>
    <row r="108" spans="1:9" x14ac:dyDescent="0.45">
      <c r="A108" s="483" t="s">
        <v>1986</v>
      </c>
      <c r="B108" s="3" t="s">
        <v>14</v>
      </c>
      <c r="C108" s="498">
        <v>80</v>
      </c>
      <c r="D108" s="485">
        <v>-10</v>
      </c>
      <c r="E108" s="485" t="s">
        <v>1987</v>
      </c>
      <c r="G108" s="3" t="s">
        <v>292</v>
      </c>
      <c r="H108" s="42"/>
      <c r="I108" s="502"/>
    </row>
    <row r="109" spans="1:9" x14ac:dyDescent="0.45">
      <c r="B109" s="3" t="s">
        <v>461</v>
      </c>
      <c r="C109" s="498">
        <v>55</v>
      </c>
      <c r="D109" s="485">
        <v>-10</v>
      </c>
      <c r="E109" s="485" t="s">
        <v>1987</v>
      </c>
      <c r="G109" s="3" t="s">
        <v>23</v>
      </c>
      <c r="H109" s="42"/>
    </row>
    <row r="110" spans="1:9" x14ac:dyDescent="0.45">
      <c r="B110" s="3" t="s">
        <v>1051</v>
      </c>
      <c r="C110" s="498">
        <v>250</v>
      </c>
      <c r="D110" s="485">
        <v>-10</v>
      </c>
      <c r="E110" s="485" t="s">
        <v>1987</v>
      </c>
      <c r="G110" s="3" t="s">
        <v>23</v>
      </c>
      <c r="H110" s="42"/>
    </row>
    <row r="111" spans="1:9" x14ac:dyDescent="0.45">
      <c r="B111" s="3" t="s">
        <v>806</v>
      </c>
      <c r="C111" s="498">
        <v>125</v>
      </c>
      <c r="D111" s="485">
        <v>-10</v>
      </c>
      <c r="E111" s="485" t="s">
        <v>1987</v>
      </c>
      <c r="G111" s="3" t="s">
        <v>292</v>
      </c>
      <c r="H111" s="42"/>
    </row>
    <row r="112" spans="1:9" x14ac:dyDescent="0.45">
      <c r="B112" s="3" t="s">
        <v>668</v>
      </c>
      <c r="C112" s="498">
        <v>90</v>
      </c>
      <c r="D112" s="485">
        <v>-10</v>
      </c>
      <c r="E112" s="485" t="s">
        <v>1987</v>
      </c>
      <c r="F112" s="3" t="s">
        <v>1998</v>
      </c>
      <c r="G112" s="3" t="s">
        <v>317</v>
      </c>
      <c r="H112" s="42">
        <v>10</v>
      </c>
    </row>
    <row r="113" spans="1:8" x14ac:dyDescent="0.45">
      <c r="B113" s="3" t="s">
        <v>1132</v>
      </c>
      <c r="C113" s="498">
        <v>150</v>
      </c>
      <c r="D113" s="485">
        <v>-10</v>
      </c>
      <c r="E113" s="485" t="s">
        <v>1987</v>
      </c>
      <c r="G113" s="3" t="s">
        <v>126</v>
      </c>
      <c r="H113" s="42"/>
    </row>
    <row r="114" spans="1:8" x14ac:dyDescent="0.45">
      <c r="A114" s="491" t="s">
        <v>1905</v>
      </c>
      <c r="B114" s="3" t="s">
        <v>1988</v>
      </c>
      <c r="C114" s="498">
        <v>9</v>
      </c>
      <c r="D114" s="485">
        <v>-10</v>
      </c>
      <c r="E114" s="485" t="s">
        <v>1987</v>
      </c>
      <c r="G114" s="3" t="s">
        <v>23</v>
      </c>
      <c r="H114" s="42"/>
    </row>
    <row r="115" spans="1:8" x14ac:dyDescent="0.45">
      <c r="D115" s="485"/>
      <c r="E115" s="485"/>
      <c r="H115" s="42"/>
    </row>
    <row r="116" spans="1:8" x14ac:dyDescent="0.45">
      <c r="A116" s="483" t="s">
        <v>1989</v>
      </c>
      <c r="B116" s="3" t="s">
        <v>272</v>
      </c>
      <c r="C116" s="498">
        <v>60</v>
      </c>
      <c r="D116" s="485">
        <v>-10</v>
      </c>
      <c r="E116" s="485" t="s">
        <v>1994</v>
      </c>
      <c r="G116" s="3" t="s">
        <v>344</v>
      </c>
      <c r="H116" s="42"/>
    </row>
    <row r="117" spans="1:8" x14ac:dyDescent="0.45">
      <c r="A117" s="483" t="s">
        <v>1990</v>
      </c>
      <c r="B117" s="3" t="s">
        <v>1991</v>
      </c>
      <c r="C117" s="498">
        <v>60</v>
      </c>
      <c r="D117" s="485">
        <v>-10</v>
      </c>
      <c r="E117" s="485" t="s">
        <v>1995</v>
      </c>
      <c r="G117" s="3" t="s">
        <v>561</v>
      </c>
      <c r="H117" s="42"/>
    </row>
    <row r="118" spans="1:8" x14ac:dyDescent="0.45">
      <c r="B118" s="3" t="s">
        <v>1992</v>
      </c>
      <c r="C118" s="498">
        <v>100</v>
      </c>
      <c r="D118" s="485">
        <v>-10</v>
      </c>
      <c r="E118" s="485" t="s">
        <v>1996</v>
      </c>
      <c r="G118" s="3" t="s">
        <v>561</v>
      </c>
      <c r="H118" s="42"/>
    </row>
    <row r="119" spans="1:8" x14ac:dyDescent="0.45">
      <c r="B119" s="3" t="s">
        <v>1993</v>
      </c>
      <c r="C119" s="498">
        <v>250</v>
      </c>
      <c r="D119" s="485">
        <v>-10</v>
      </c>
      <c r="E119" s="485" t="s">
        <v>1994</v>
      </c>
      <c r="G119" s="3" t="s">
        <v>7</v>
      </c>
      <c r="H119" s="42"/>
    </row>
    <row r="120" spans="1:8" x14ac:dyDescent="0.45">
      <c r="D120" s="485"/>
      <c r="E120" s="485"/>
      <c r="H120" s="42"/>
    </row>
    <row r="121" spans="1:8" x14ac:dyDescent="0.45">
      <c r="A121" s="483" t="s">
        <v>1764</v>
      </c>
      <c r="B121" s="3" t="s">
        <v>1372</v>
      </c>
      <c r="C121" s="498">
        <v>100</v>
      </c>
      <c r="D121" s="485">
        <v>-10</v>
      </c>
      <c r="E121" s="485" t="s">
        <v>1954</v>
      </c>
      <c r="G121" s="3" t="s">
        <v>119</v>
      </c>
      <c r="H121" s="42"/>
    </row>
    <row r="122" spans="1:8" x14ac:dyDescent="0.45">
      <c r="A122" s="483" t="s">
        <v>1997</v>
      </c>
      <c r="B122" s="3" t="s">
        <v>5</v>
      </c>
      <c r="C122" s="498">
        <v>18</v>
      </c>
      <c r="D122" s="485">
        <v>-10</v>
      </c>
      <c r="E122" s="485" t="s">
        <v>1954</v>
      </c>
      <c r="G122" s="3" t="s">
        <v>64</v>
      </c>
      <c r="H122" s="42"/>
    </row>
    <row r="123" spans="1:8" x14ac:dyDescent="0.45">
      <c r="B123" s="3" t="s">
        <v>374</v>
      </c>
      <c r="C123" s="498">
        <v>45</v>
      </c>
      <c r="D123" s="485">
        <v>-10</v>
      </c>
      <c r="E123" s="485" t="s">
        <v>2002</v>
      </c>
      <c r="G123" s="3" t="s">
        <v>23</v>
      </c>
      <c r="H123" s="42"/>
    </row>
    <row r="124" spans="1:8" x14ac:dyDescent="0.45">
      <c r="B124" s="3" t="s">
        <v>2001</v>
      </c>
      <c r="C124" s="498">
        <v>28</v>
      </c>
      <c r="D124" s="485">
        <v>-10</v>
      </c>
      <c r="E124" s="485" t="s">
        <v>1954</v>
      </c>
      <c r="G124" s="3" t="s">
        <v>23</v>
      </c>
      <c r="H124" s="42"/>
    </row>
    <row r="125" spans="1:8" x14ac:dyDescent="0.45">
      <c r="B125" s="3" t="s">
        <v>193</v>
      </c>
      <c r="C125" s="498">
        <v>150</v>
      </c>
      <c r="D125" s="485">
        <v>-10</v>
      </c>
      <c r="E125" s="485" t="s">
        <v>1954</v>
      </c>
      <c r="G125" s="3" t="s">
        <v>23</v>
      </c>
      <c r="H125" s="42"/>
    </row>
    <row r="126" spans="1:8" x14ac:dyDescent="0.45">
      <c r="B126" s="3" t="s">
        <v>1400</v>
      </c>
      <c r="C126" s="498">
        <v>125</v>
      </c>
      <c r="D126" s="485">
        <v>-10</v>
      </c>
      <c r="E126" s="485" t="s">
        <v>2003</v>
      </c>
      <c r="G126" s="3" t="s">
        <v>23</v>
      </c>
      <c r="H126" s="42"/>
    </row>
    <row r="127" spans="1:8" x14ac:dyDescent="0.45">
      <c r="B127" s="3" t="s">
        <v>1248</v>
      </c>
      <c r="C127" s="498">
        <v>33</v>
      </c>
      <c r="D127" s="485">
        <v>-10</v>
      </c>
      <c r="E127" s="485" t="s">
        <v>1954</v>
      </c>
      <c r="G127" s="3" t="s">
        <v>23</v>
      </c>
      <c r="H127" s="42"/>
    </row>
    <row r="128" spans="1:8" ht="19" thickBot="1" x14ac:dyDescent="0.5">
      <c r="D128" s="485"/>
      <c r="E128" s="485"/>
      <c r="H128" s="42"/>
    </row>
    <row r="129" spans="1:8" ht="19" thickBot="1" x14ac:dyDescent="0.5">
      <c r="A129" s="483" t="s">
        <v>1999</v>
      </c>
      <c r="B129" s="118" t="s">
        <v>1421</v>
      </c>
      <c r="C129" s="499">
        <v>30</v>
      </c>
      <c r="D129" s="488">
        <v>-10</v>
      </c>
      <c r="E129" s="488" t="s">
        <v>1960</v>
      </c>
      <c r="F129" s="115"/>
      <c r="G129" s="115" t="s">
        <v>48</v>
      </c>
      <c r="H129" s="199">
        <v>35</v>
      </c>
    </row>
    <row r="130" spans="1:8" x14ac:dyDescent="0.45">
      <c r="A130" s="483" t="s">
        <v>1997</v>
      </c>
      <c r="B130" s="3" t="s">
        <v>1422</v>
      </c>
      <c r="C130" s="498">
        <v>125</v>
      </c>
      <c r="D130" s="485">
        <v>-10</v>
      </c>
      <c r="E130" s="485" t="s">
        <v>1959</v>
      </c>
      <c r="G130" s="3" t="s">
        <v>43</v>
      </c>
      <c r="H130" s="42"/>
    </row>
    <row r="131" spans="1:8" x14ac:dyDescent="0.45">
      <c r="B131" s="3" t="s">
        <v>715</v>
      </c>
      <c r="C131" s="498">
        <v>18</v>
      </c>
      <c r="D131" s="485">
        <v>-10</v>
      </c>
      <c r="E131" s="511" t="s">
        <v>1960</v>
      </c>
      <c r="G131" s="3" t="s">
        <v>43</v>
      </c>
      <c r="H131" s="42"/>
    </row>
    <row r="132" spans="1:8" x14ac:dyDescent="0.45">
      <c r="B132" s="3" t="s">
        <v>61</v>
      </c>
      <c r="C132" s="498">
        <v>22</v>
      </c>
      <c r="D132" s="485">
        <v>-10</v>
      </c>
      <c r="E132" s="485" t="s">
        <v>1965</v>
      </c>
      <c r="G132" s="3" t="s">
        <v>92</v>
      </c>
      <c r="H132" s="42"/>
    </row>
    <row r="133" spans="1:8" x14ac:dyDescent="0.45">
      <c r="B133" s="3" t="s">
        <v>2000</v>
      </c>
      <c r="C133" s="498">
        <v>66</v>
      </c>
      <c r="D133" s="485">
        <v>-10</v>
      </c>
      <c r="E133" s="485" t="s">
        <v>1965</v>
      </c>
      <c r="G133" s="3" t="s">
        <v>23</v>
      </c>
      <c r="H133" s="42"/>
    </row>
    <row r="134" spans="1:8" x14ac:dyDescent="0.45">
      <c r="B134" s="3" t="s">
        <v>823</v>
      </c>
      <c r="C134" s="498">
        <v>35</v>
      </c>
      <c r="D134" s="485">
        <v>-10</v>
      </c>
      <c r="E134" s="510" t="s">
        <v>1960</v>
      </c>
      <c r="G134" s="3" t="s">
        <v>23</v>
      </c>
      <c r="H134" s="42"/>
    </row>
    <row r="135" spans="1:8" x14ac:dyDescent="0.45">
      <c r="D135" s="485"/>
      <c r="E135" s="485"/>
      <c r="H135" s="42"/>
    </row>
    <row r="136" spans="1:8" x14ac:dyDescent="0.45">
      <c r="A136" s="483" t="s">
        <v>2004</v>
      </c>
      <c r="B136" s="3" t="s">
        <v>858</v>
      </c>
      <c r="C136" s="498">
        <v>33</v>
      </c>
      <c r="D136" s="485">
        <v>-10</v>
      </c>
      <c r="E136" s="485" t="s">
        <v>1934</v>
      </c>
      <c r="G136" s="3" t="s">
        <v>1735</v>
      </c>
      <c r="H136" s="42"/>
    </row>
    <row r="137" spans="1:8" x14ac:dyDescent="0.45">
      <c r="A137" s="483" t="s">
        <v>2006</v>
      </c>
      <c r="B137" s="3" t="s">
        <v>806</v>
      </c>
      <c r="C137" s="498">
        <v>50</v>
      </c>
      <c r="D137" s="485">
        <v>-10</v>
      </c>
      <c r="E137" s="485" t="s">
        <v>1934</v>
      </c>
      <c r="H137" s="42"/>
    </row>
    <row r="138" spans="1:8" x14ac:dyDescent="0.45">
      <c r="B138" s="3" t="s">
        <v>552</v>
      </c>
      <c r="C138" s="498">
        <v>50</v>
      </c>
      <c r="D138" s="485">
        <v>-10</v>
      </c>
      <c r="E138" s="485" t="s">
        <v>1934</v>
      </c>
      <c r="H138" s="42"/>
    </row>
    <row r="139" spans="1:8" ht="19" thickBot="1" x14ac:dyDescent="0.5">
      <c r="B139" s="3" t="s">
        <v>735</v>
      </c>
      <c r="C139" s="498">
        <v>100</v>
      </c>
      <c r="D139" s="485">
        <v>-10</v>
      </c>
      <c r="E139" s="485" t="s">
        <v>1934</v>
      </c>
      <c r="H139" s="42"/>
    </row>
    <row r="140" spans="1:8" ht="19" thickBot="1" x14ac:dyDescent="0.5">
      <c r="B140" s="118" t="s">
        <v>845</v>
      </c>
      <c r="C140" s="499">
        <v>50</v>
      </c>
      <c r="D140" s="488">
        <v>-10</v>
      </c>
      <c r="E140" s="513" t="s">
        <v>1934</v>
      </c>
      <c r="F140" s="115"/>
      <c r="G140" s="115" t="s">
        <v>73</v>
      </c>
      <c r="H140" s="199">
        <v>55</v>
      </c>
    </row>
    <row r="141" spans="1:8" x14ac:dyDescent="0.45">
      <c r="D141" s="485"/>
      <c r="E141" s="485"/>
      <c r="H141" s="42"/>
    </row>
    <row r="142" spans="1:8" x14ac:dyDescent="0.45">
      <c r="A142" s="483" t="s">
        <v>1623</v>
      </c>
      <c r="B142" s="3" t="s">
        <v>688</v>
      </c>
      <c r="C142" s="498">
        <v>33</v>
      </c>
      <c r="D142" s="485">
        <v>-10</v>
      </c>
      <c r="E142" s="485" t="s">
        <v>2010</v>
      </c>
      <c r="G142" s="3" t="s">
        <v>429</v>
      </c>
      <c r="H142" s="42"/>
    </row>
    <row r="143" spans="1:8" x14ac:dyDescent="0.45">
      <c r="A143" s="483" t="s">
        <v>2005</v>
      </c>
      <c r="B143" s="3" t="s">
        <v>2007</v>
      </c>
      <c r="C143" s="498">
        <v>40</v>
      </c>
      <c r="D143" s="485">
        <v>-10</v>
      </c>
      <c r="E143" s="485" t="s">
        <v>2010</v>
      </c>
      <c r="G143" s="3" t="s">
        <v>23</v>
      </c>
      <c r="H143" s="42"/>
    </row>
    <row r="144" spans="1:8" ht="19" thickBot="1" x14ac:dyDescent="0.5">
      <c r="B144" s="3" t="s">
        <v>1459</v>
      </c>
      <c r="C144" s="498">
        <v>30</v>
      </c>
      <c r="D144" s="485">
        <v>-10</v>
      </c>
      <c r="E144" s="485" t="s">
        <v>1926</v>
      </c>
      <c r="G144" s="3" t="s">
        <v>7</v>
      </c>
      <c r="H144" s="42"/>
    </row>
    <row r="145" spans="1:10" ht="19" thickBot="1" x14ac:dyDescent="0.5">
      <c r="B145" s="118" t="s">
        <v>1371</v>
      </c>
      <c r="C145" s="499">
        <v>80</v>
      </c>
      <c r="D145" s="488">
        <v>-10</v>
      </c>
      <c r="E145" s="488" t="s">
        <v>1945</v>
      </c>
      <c r="F145" s="115"/>
      <c r="G145" s="115" t="s">
        <v>27</v>
      </c>
      <c r="H145" s="199">
        <v>85</v>
      </c>
    </row>
    <row r="146" spans="1:10" x14ac:dyDescent="0.45">
      <c r="B146" s="3" t="s">
        <v>1556</v>
      </c>
      <c r="C146" s="498">
        <v>40</v>
      </c>
      <c r="D146" s="485">
        <v>-10</v>
      </c>
      <c r="E146" s="485" t="s">
        <v>2011</v>
      </c>
      <c r="G146" s="3" t="s">
        <v>7</v>
      </c>
      <c r="H146" s="42"/>
    </row>
    <row r="147" spans="1:10" x14ac:dyDescent="0.45">
      <c r="D147" s="485"/>
      <c r="E147" s="485"/>
      <c r="H147" s="42"/>
    </row>
    <row r="148" spans="1:10" x14ac:dyDescent="0.45">
      <c r="A148" s="483" t="s">
        <v>810</v>
      </c>
      <c r="B148" s="3" t="s">
        <v>1688</v>
      </c>
      <c r="C148" s="498">
        <v>45</v>
      </c>
      <c r="D148" s="485">
        <v>-10</v>
      </c>
      <c r="E148" s="485" t="s">
        <v>1960</v>
      </c>
      <c r="G148" s="3" t="s">
        <v>67</v>
      </c>
      <c r="H148" s="42"/>
    </row>
    <row r="149" spans="1:10" x14ac:dyDescent="0.45">
      <c r="A149" s="483" t="s">
        <v>2005</v>
      </c>
      <c r="B149" s="3" t="s">
        <v>2008</v>
      </c>
      <c r="C149" s="498">
        <v>66</v>
      </c>
      <c r="D149" s="485">
        <v>-10</v>
      </c>
      <c r="E149" s="485" t="s">
        <v>2012</v>
      </c>
      <c r="G149" s="3" t="s">
        <v>255</v>
      </c>
      <c r="H149" s="42"/>
    </row>
    <row r="150" spans="1:10" ht="19" thickBot="1" x14ac:dyDescent="0.5">
      <c r="B150" s="3" t="s">
        <v>1730</v>
      </c>
      <c r="C150" s="498">
        <v>100</v>
      </c>
      <c r="D150" s="485">
        <v>-10</v>
      </c>
      <c r="E150" s="485" t="s">
        <v>1965</v>
      </c>
      <c r="G150" s="3" t="s">
        <v>23</v>
      </c>
      <c r="H150" s="42"/>
    </row>
    <row r="151" spans="1:10" ht="19" thickBot="1" x14ac:dyDescent="0.5">
      <c r="B151" s="118" t="s">
        <v>1385</v>
      </c>
      <c r="C151" s="499">
        <v>55</v>
      </c>
      <c r="D151" s="488">
        <v>-10</v>
      </c>
      <c r="E151" s="488" t="s">
        <v>1960</v>
      </c>
      <c r="F151" s="115"/>
      <c r="G151" s="115" t="s">
        <v>48</v>
      </c>
      <c r="H151" s="199">
        <v>60</v>
      </c>
    </row>
    <row r="152" spans="1:10" x14ac:dyDescent="0.45">
      <c r="B152" s="3" t="s">
        <v>811</v>
      </c>
      <c r="C152" s="498">
        <v>20</v>
      </c>
      <c r="D152" s="485">
        <v>-10</v>
      </c>
      <c r="E152" s="485" t="s">
        <v>2012</v>
      </c>
      <c r="G152" s="3" t="s">
        <v>23</v>
      </c>
      <c r="H152" s="42"/>
    </row>
    <row r="153" spans="1:10" x14ac:dyDescent="0.45">
      <c r="D153" s="485"/>
      <c r="E153" s="485"/>
      <c r="H153" s="42"/>
    </row>
    <row r="154" spans="1:10" s="507" customFormat="1" x14ac:dyDescent="0.45">
      <c r="A154" s="492" t="s">
        <v>2009</v>
      </c>
      <c r="B154" s="476"/>
      <c r="C154" s="504" t="s">
        <v>18</v>
      </c>
      <c r="D154" s="505">
        <f>SUM(D89:D152)</f>
        <v>-540</v>
      </c>
      <c r="E154" s="505"/>
      <c r="F154" s="476"/>
      <c r="G154" s="476"/>
      <c r="H154" s="506">
        <f>SUM(H89:H152)</f>
        <v>806</v>
      </c>
      <c r="I154" s="507" t="s">
        <v>20</v>
      </c>
      <c r="J154" s="512">
        <f>SUM(D154,H154)</f>
        <v>266</v>
      </c>
    </row>
    <row r="155" spans="1:10" x14ac:dyDescent="0.45">
      <c r="D155" s="485"/>
      <c r="E155" s="485"/>
      <c r="H155" s="42"/>
    </row>
    <row r="156" spans="1:10" ht="19" thickBot="1" x14ac:dyDescent="0.5">
      <c r="A156" s="483" t="s">
        <v>1746</v>
      </c>
      <c r="B156" s="3" t="s">
        <v>839</v>
      </c>
      <c r="C156" s="498">
        <v>50</v>
      </c>
      <c r="D156" s="485">
        <v>-10</v>
      </c>
      <c r="E156" s="485" t="s">
        <v>1954</v>
      </c>
      <c r="G156" s="3" t="s">
        <v>184</v>
      </c>
      <c r="H156" s="42"/>
    </row>
    <row r="157" spans="1:10" ht="19" thickBot="1" x14ac:dyDescent="0.5">
      <c r="A157" s="483" t="s">
        <v>2013</v>
      </c>
      <c r="B157" s="118" t="s">
        <v>82</v>
      </c>
      <c r="C157" s="499">
        <v>33</v>
      </c>
      <c r="D157" s="488">
        <v>-10</v>
      </c>
      <c r="E157" s="488" t="s">
        <v>1934</v>
      </c>
      <c r="F157" s="115"/>
      <c r="G157" s="115" t="s">
        <v>194</v>
      </c>
      <c r="H157" s="199">
        <v>25.33</v>
      </c>
      <c r="I157" s="508" t="s">
        <v>1984</v>
      </c>
    </row>
    <row r="158" spans="1:10" ht="19" thickBot="1" x14ac:dyDescent="0.5">
      <c r="B158" s="3" t="s">
        <v>125</v>
      </c>
      <c r="C158" s="498">
        <v>45</v>
      </c>
      <c r="D158" s="485">
        <v>-10</v>
      </c>
      <c r="E158" s="485" t="s">
        <v>1954</v>
      </c>
      <c r="G158" s="3" t="s">
        <v>221</v>
      </c>
      <c r="H158" s="42"/>
      <c r="I158" s="515">
        <v>14113.62</v>
      </c>
    </row>
    <row r="159" spans="1:10" ht="19" thickBot="1" x14ac:dyDescent="0.5">
      <c r="B159" s="3" t="s">
        <v>1222</v>
      </c>
      <c r="C159" s="498">
        <v>18</v>
      </c>
      <c r="D159" s="485">
        <v>-10</v>
      </c>
      <c r="E159" s="485" t="s">
        <v>1947</v>
      </c>
      <c r="G159" s="3" t="s">
        <v>221</v>
      </c>
      <c r="H159" s="42"/>
      <c r="J159" s="514"/>
    </row>
    <row r="160" spans="1:10" ht="19" thickBot="1" x14ac:dyDescent="0.5">
      <c r="B160" s="118" t="s">
        <v>679</v>
      </c>
      <c r="C160" s="499">
        <v>33</v>
      </c>
      <c r="D160" s="488">
        <v>-10</v>
      </c>
      <c r="E160" s="488" t="s">
        <v>1934</v>
      </c>
      <c r="F160" s="115"/>
      <c r="G160" s="115" t="s">
        <v>27</v>
      </c>
      <c r="H160" s="199">
        <v>38</v>
      </c>
    </row>
    <row r="161" spans="1:8" x14ac:dyDescent="0.45">
      <c r="B161" s="3" t="s">
        <v>2014</v>
      </c>
      <c r="C161" s="498">
        <v>125</v>
      </c>
      <c r="D161" s="485">
        <v>-10</v>
      </c>
      <c r="E161" s="485" t="s">
        <v>1934</v>
      </c>
      <c r="G161" s="3" t="s">
        <v>23</v>
      </c>
      <c r="H161" s="42"/>
    </row>
    <row r="162" spans="1:8" ht="19" thickBot="1" x14ac:dyDescent="0.5">
      <c r="D162" s="485"/>
      <c r="E162" s="485"/>
      <c r="H162" s="42"/>
    </row>
    <row r="163" spans="1:8" ht="19" thickBot="1" x14ac:dyDescent="0.5">
      <c r="A163" s="483" t="s">
        <v>2032</v>
      </c>
      <c r="B163" s="118" t="s">
        <v>2033</v>
      </c>
      <c r="C163" s="499"/>
      <c r="D163" s="488">
        <v>-100</v>
      </c>
      <c r="E163" s="488"/>
      <c r="F163" s="115"/>
      <c r="G163" s="115"/>
      <c r="H163" s="199">
        <v>109</v>
      </c>
    </row>
    <row r="164" spans="1:8" x14ac:dyDescent="0.45">
      <c r="A164" s="483" t="s">
        <v>2034</v>
      </c>
      <c r="B164" s="7"/>
      <c r="C164" s="520"/>
      <c r="D164" s="521"/>
      <c r="E164" s="521"/>
      <c r="F164" s="7"/>
      <c r="G164" s="7"/>
      <c r="H164" s="219"/>
    </row>
    <row r="165" spans="1:8" ht="19" thickBot="1" x14ac:dyDescent="0.5">
      <c r="D165" s="485"/>
      <c r="E165" s="485"/>
      <c r="H165" s="42"/>
    </row>
    <row r="166" spans="1:8" ht="19" thickBot="1" x14ac:dyDescent="0.5">
      <c r="A166" s="483" t="s">
        <v>863</v>
      </c>
      <c r="B166" s="118" t="s">
        <v>182</v>
      </c>
      <c r="C166" s="499">
        <v>22</v>
      </c>
      <c r="D166" s="488">
        <v>-10</v>
      </c>
      <c r="E166" s="488" t="s">
        <v>1934</v>
      </c>
      <c r="F166" s="115"/>
      <c r="G166" s="115" t="s">
        <v>48</v>
      </c>
      <c r="H166" s="199">
        <v>27</v>
      </c>
    </row>
    <row r="167" spans="1:8" x14ac:dyDescent="0.45">
      <c r="A167" s="483" t="s">
        <v>2018</v>
      </c>
      <c r="B167" s="3" t="s">
        <v>845</v>
      </c>
      <c r="C167" s="498">
        <v>45</v>
      </c>
      <c r="D167" s="485">
        <v>-10</v>
      </c>
      <c r="E167" s="485" t="s">
        <v>2002</v>
      </c>
      <c r="G167" s="3" t="s">
        <v>23</v>
      </c>
      <c r="H167" s="42"/>
    </row>
    <row r="168" spans="1:8" x14ac:dyDescent="0.45">
      <c r="B168" s="3" t="s">
        <v>839</v>
      </c>
      <c r="C168" s="498">
        <v>80</v>
      </c>
      <c r="D168" s="485">
        <v>-10</v>
      </c>
      <c r="E168" s="485" t="s">
        <v>1934</v>
      </c>
      <c r="G168" s="3" t="s">
        <v>23</v>
      </c>
      <c r="H168" s="42"/>
    </row>
    <row r="169" spans="1:8" x14ac:dyDescent="0.45">
      <c r="B169" s="3" t="s">
        <v>362</v>
      </c>
      <c r="C169" s="498">
        <v>80</v>
      </c>
      <c r="D169" s="485">
        <v>-10</v>
      </c>
      <c r="E169" s="485" t="s">
        <v>1934</v>
      </c>
      <c r="G169" s="3" t="s">
        <v>23</v>
      </c>
      <c r="H169" s="42"/>
    </row>
    <row r="170" spans="1:8" x14ac:dyDescent="0.45">
      <c r="B170" s="3" t="s">
        <v>96</v>
      </c>
      <c r="C170" s="498">
        <v>30</v>
      </c>
      <c r="D170" s="485">
        <v>-10</v>
      </c>
      <c r="E170" s="485" t="s">
        <v>1954</v>
      </c>
      <c r="G170" s="3" t="s">
        <v>76</v>
      </c>
      <c r="H170" s="42"/>
    </row>
    <row r="171" spans="1:8" x14ac:dyDescent="0.45">
      <c r="B171" s="3" t="s">
        <v>1222</v>
      </c>
      <c r="C171" s="498">
        <v>28</v>
      </c>
      <c r="D171" s="485">
        <v>-10</v>
      </c>
      <c r="E171" s="485" t="s">
        <v>1954</v>
      </c>
      <c r="G171" s="3" t="s">
        <v>67</v>
      </c>
      <c r="H171" s="42"/>
    </row>
    <row r="172" spans="1:8" x14ac:dyDescent="0.45">
      <c r="B172" s="3" t="s">
        <v>706</v>
      </c>
      <c r="C172" s="498">
        <v>100</v>
      </c>
      <c r="D172" s="485">
        <v>-10</v>
      </c>
      <c r="E172" s="485" t="s">
        <v>1934</v>
      </c>
      <c r="G172" s="3" t="s">
        <v>388</v>
      </c>
      <c r="H172" s="42"/>
    </row>
    <row r="173" spans="1:8" x14ac:dyDescent="0.45">
      <c r="D173" s="485"/>
      <c r="E173" s="485"/>
      <c r="H173" s="42"/>
    </row>
    <row r="174" spans="1:8" x14ac:dyDescent="0.45">
      <c r="A174" s="483" t="s">
        <v>2019</v>
      </c>
      <c r="B174" s="3" t="s">
        <v>1089</v>
      </c>
      <c r="C174" s="498">
        <v>33</v>
      </c>
      <c r="D174" s="485">
        <v>-10</v>
      </c>
      <c r="E174" s="485" t="s">
        <v>1959</v>
      </c>
      <c r="G174" s="3" t="s">
        <v>23</v>
      </c>
      <c r="H174" s="42"/>
    </row>
    <row r="175" spans="1:8" x14ac:dyDescent="0.45">
      <c r="A175" s="483" t="s">
        <v>2020</v>
      </c>
      <c r="B175" s="3" t="s">
        <v>1483</v>
      </c>
      <c r="C175" s="498">
        <v>66</v>
      </c>
      <c r="D175" s="485">
        <v>-10</v>
      </c>
      <c r="E175" s="485" t="s">
        <v>1948</v>
      </c>
      <c r="G175" s="3" t="s">
        <v>23</v>
      </c>
      <c r="H175" s="42"/>
    </row>
    <row r="176" spans="1:8" x14ac:dyDescent="0.45">
      <c r="B176" s="3" t="s">
        <v>1964</v>
      </c>
      <c r="C176" s="498">
        <v>35</v>
      </c>
      <c r="D176" s="485">
        <v>-10</v>
      </c>
      <c r="E176" s="485" t="s">
        <v>2022</v>
      </c>
      <c r="G176" s="3" t="s">
        <v>399</v>
      </c>
      <c r="H176" s="42"/>
    </row>
    <row r="177" spans="1:8" x14ac:dyDescent="0.45">
      <c r="B177" s="3" t="s">
        <v>2023</v>
      </c>
      <c r="C177" s="498">
        <v>80</v>
      </c>
      <c r="D177" s="485">
        <v>-10</v>
      </c>
      <c r="E177" s="485" t="s">
        <v>1948</v>
      </c>
      <c r="G177" s="3" t="s">
        <v>2027</v>
      </c>
      <c r="H177" s="42">
        <v>10</v>
      </c>
    </row>
    <row r="178" spans="1:8" x14ac:dyDescent="0.45">
      <c r="D178" s="485"/>
      <c r="E178" s="485"/>
      <c r="H178" s="42"/>
    </row>
    <row r="179" spans="1:8" x14ac:dyDescent="0.45">
      <c r="A179" s="483" t="s">
        <v>2021</v>
      </c>
      <c r="B179" s="3" t="s">
        <v>2024</v>
      </c>
      <c r="C179" s="498">
        <v>20</v>
      </c>
      <c r="D179" s="485">
        <v>-10</v>
      </c>
      <c r="E179" s="485" t="s">
        <v>1967</v>
      </c>
      <c r="G179" s="3" t="s">
        <v>78</v>
      </c>
      <c r="H179" s="42"/>
    </row>
    <row r="180" spans="1:8" x14ac:dyDescent="0.45">
      <c r="A180" s="483" t="s">
        <v>2020</v>
      </c>
      <c r="B180" s="3" t="s">
        <v>2025</v>
      </c>
      <c r="C180" s="498">
        <v>28</v>
      </c>
      <c r="D180" s="485">
        <v>-10</v>
      </c>
      <c r="E180" s="485" t="s">
        <v>1967</v>
      </c>
      <c r="G180" s="3" t="s">
        <v>294</v>
      </c>
      <c r="H180" s="42"/>
    </row>
    <row r="181" spans="1:8" x14ac:dyDescent="0.45">
      <c r="B181" s="3" t="s">
        <v>2026</v>
      </c>
      <c r="C181" s="498">
        <v>25</v>
      </c>
      <c r="D181" s="485">
        <v>-10</v>
      </c>
      <c r="E181" s="485" t="s">
        <v>1967</v>
      </c>
      <c r="G181" s="3" t="s">
        <v>294</v>
      </c>
      <c r="H181" s="42"/>
    </row>
    <row r="182" spans="1:8" x14ac:dyDescent="0.45">
      <c r="D182" s="485"/>
      <c r="E182" s="485"/>
      <c r="H182" s="42"/>
    </row>
    <row r="183" spans="1:8" ht="19" thickBot="1" x14ac:dyDescent="0.5">
      <c r="A183" s="483" t="s">
        <v>2028</v>
      </c>
      <c r="B183" s="3" t="s">
        <v>2035</v>
      </c>
      <c r="C183" s="498">
        <v>250</v>
      </c>
      <c r="D183" s="485">
        <v>-10</v>
      </c>
      <c r="E183" s="485" t="s">
        <v>1934</v>
      </c>
      <c r="H183" s="42"/>
    </row>
    <row r="184" spans="1:8" ht="19" thickBot="1" x14ac:dyDescent="0.5">
      <c r="A184" s="483" t="s">
        <v>2029</v>
      </c>
      <c r="B184" s="118" t="s">
        <v>669</v>
      </c>
      <c r="C184" s="499">
        <v>80</v>
      </c>
      <c r="D184" s="488">
        <v>-10</v>
      </c>
      <c r="E184" s="488" t="s">
        <v>2036</v>
      </c>
      <c r="F184" s="115"/>
      <c r="G184" s="115" t="s">
        <v>284</v>
      </c>
      <c r="H184" s="199">
        <v>85</v>
      </c>
    </row>
    <row r="185" spans="1:8" ht="19" thickBot="1" x14ac:dyDescent="0.5">
      <c r="B185" s="3" t="s">
        <v>121</v>
      </c>
      <c r="C185" s="498">
        <v>33</v>
      </c>
      <c r="D185" s="485">
        <v>-10</v>
      </c>
      <c r="E185" s="485" t="s">
        <v>1934</v>
      </c>
      <c r="G185" s="3" t="s">
        <v>126</v>
      </c>
      <c r="H185" s="42"/>
    </row>
    <row r="186" spans="1:8" ht="19" thickBot="1" x14ac:dyDescent="0.5">
      <c r="B186" s="118" t="s">
        <v>2040</v>
      </c>
      <c r="C186" s="499">
        <v>100</v>
      </c>
      <c r="D186" s="488">
        <v>-10</v>
      </c>
      <c r="E186" s="488" t="s">
        <v>1934</v>
      </c>
      <c r="F186" s="115"/>
      <c r="G186" s="115" t="s">
        <v>73</v>
      </c>
      <c r="H186" s="199">
        <v>106</v>
      </c>
    </row>
    <row r="187" spans="1:8" x14ac:dyDescent="0.45">
      <c r="B187" s="3" t="s">
        <v>1858</v>
      </c>
      <c r="C187" s="498">
        <v>66</v>
      </c>
      <c r="D187" s="485">
        <v>-10</v>
      </c>
      <c r="E187" s="485" t="s">
        <v>1934</v>
      </c>
      <c r="G187" s="3" t="s">
        <v>23</v>
      </c>
      <c r="H187" s="42"/>
    </row>
    <row r="188" spans="1:8" x14ac:dyDescent="0.45">
      <c r="B188" s="3" t="s">
        <v>1397</v>
      </c>
      <c r="C188" s="498">
        <v>66</v>
      </c>
      <c r="D188" s="485">
        <v>-10</v>
      </c>
      <c r="E188" s="485" t="s">
        <v>1934</v>
      </c>
      <c r="G188" s="3" t="s">
        <v>697</v>
      </c>
      <c r="H188" s="42"/>
    </row>
    <row r="189" spans="1:8" ht="19" thickBot="1" x14ac:dyDescent="0.5">
      <c r="D189" s="485"/>
      <c r="E189" s="485"/>
      <c r="H189" s="42"/>
    </row>
    <row r="190" spans="1:8" ht="19" thickBot="1" x14ac:dyDescent="0.5">
      <c r="A190" s="483" t="s">
        <v>2030</v>
      </c>
      <c r="B190" s="118" t="s">
        <v>1421</v>
      </c>
      <c r="C190" s="499">
        <v>40</v>
      </c>
      <c r="D190" s="488">
        <v>-10</v>
      </c>
      <c r="E190" s="488" t="s">
        <v>1959</v>
      </c>
      <c r="F190" s="115"/>
      <c r="G190" s="115" t="s">
        <v>73</v>
      </c>
      <c r="H190" s="199">
        <v>45</v>
      </c>
    </row>
    <row r="191" spans="1:8" x14ac:dyDescent="0.45">
      <c r="A191" s="483" t="s">
        <v>2029</v>
      </c>
      <c r="B191" s="3" t="s">
        <v>1338</v>
      </c>
      <c r="C191" s="498">
        <v>200</v>
      </c>
      <c r="D191" s="485">
        <v>-10</v>
      </c>
      <c r="E191" s="485" t="s">
        <v>2022</v>
      </c>
      <c r="G191" s="3" t="s">
        <v>292</v>
      </c>
      <c r="H191" s="42"/>
    </row>
    <row r="192" spans="1:8" ht="19" thickBot="1" x14ac:dyDescent="0.5">
      <c r="B192" s="3" t="s">
        <v>2037</v>
      </c>
      <c r="C192" s="498">
        <v>25</v>
      </c>
      <c r="D192" s="485">
        <v>-10</v>
      </c>
      <c r="E192" s="485" t="s">
        <v>2022</v>
      </c>
      <c r="G192" s="3" t="s">
        <v>86</v>
      </c>
      <c r="H192" s="42"/>
    </row>
    <row r="193" spans="1:10" ht="19" thickBot="1" x14ac:dyDescent="0.5">
      <c r="B193" s="118" t="s">
        <v>2008</v>
      </c>
      <c r="C193" s="499">
        <v>50</v>
      </c>
      <c r="D193" s="488">
        <v>-10</v>
      </c>
      <c r="E193" s="488" t="s">
        <v>1948</v>
      </c>
      <c r="F193" s="115"/>
      <c r="G193" s="115" t="s">
        <v>284</v>
      </c>
      <c r="H193" s="199">
        <v>55</v>
      </c>
    </row>
    <row r="194" spans="1:10" x14ac:dyDescent="0.45">
      <c r="B194" s="3" t="s">
        <v>2038</v>
      </c>
      <c r="C194" s="498">
        <v>50</v>
      </c>
      <c r="D194" s="485">
        <v>-10</v>
      </c>
      <c r="E194" s="485" t="s">
        <v>1959</v>
      </c>
      <c r="G194" s="3" t="s">
        <v>23</v>
      </c>
      <c r="H194" s="42"/>
    </row>
    <row r="195" spans="1:10" x14ac:dyDescent="0.45">
      <c r="B195" s="3" t="s">
        <v>2039</v>
      </c>
      <c r="C195" s="498">
        <v>500</v>
      </c>
      <c r="D195" s="485">
        <v>-10</v>
      </c>
      <c r="E195" s="485" t="s">
        <v>1959</v>
      </c>
      <c r="G195" s="3" t="s">
        <v>23</v>
      </c>
      <c r="H195" s="42"/>
    </row>
    <row r="196" spans="1:10" x14ac:dyDescent="0.45">
      <c r="D196" s="485"/>
      <c r="E196" s="485"/>
      <c r="H196" s="42"/>
    </row>
    <row r="197" spans="1:10" s="522" customFormat="1" ht="19" thickBot="1" x14ac:dyDescent="0.5">
      <c r="A197" s="492" t="s">
        <v>2031</v>
      </c>
      <c r="C197" s="523" t="s">
        <v>18</v>
      </c>
      <c r="D197" s="524">
        <f>SUM(D156:D195)</f>
        <v>-420</v>
      </c>
      <c r="E197" s="524"/>
      <c r="H197" s="525">
        <f>SUM(H156:H195)</f>
        <v>500.33</v>
      </c>
      <c r="I197" s="522" t="s">
        <v>20</v>
      </c>
      <c r="J197" s="525">
        <f>SUM(H197,D197)</f>
        <v>80.329999999999984</v>
      </c>
    </row>
    <row r="198" spans="1:10" ht="19" thickBot="1" x14ac:dyDescent="0.5">
      <c r="D198" s="485"/>
      <c r="E198" s="485"/>
      <c r="H198" s="42"/>
      <c r="J198" s="508" t="s">
        <v>1984</v>
      </c>
    </row>
    <row r="199" spans="1:10" ht="19" thickBot="1" x14ac:dyDescent="0.5">
      <c r="A199" s="483" t="s">
        <v>1546</v>
      </c>
      <c r="B199" s="118" t="s">
        <v>914</v>
      </c>
      <c r="C199" s="499">
        <v>50</v>
      </c>
      <c r="D199" s="488">
        <v>-10</v>
      </c>
      <c r="E199" s="488" t="s">
        <v>2045</v>
      </c>
      <c r="F199" s="115"/>
      <c r="G199" s="115" t="s">
        <v>194</v>
      </c>
      <c r="H199" s="199">
        <v>45</v>
      </c>
      <c r="J199" s="515">
        <f>SUM(I158,J197)</f>
        <v>14193.95</v>
      </c>
    </row>
    <row r="200" spans="1:10" x14ac:dyDescent="0.45">
      <c r="A200" s="483" t="s">
        <v>2041</v>
      </c>
      <c r="B200" s="3" t="s">
        <v>1088</v>
      </c>
      <c r="C200" s="498">
        <v>40</v>
      </c>
      <c r="D200" s="485">
        <v>-10</v>
      </c>
      <c r="E200" s="485" t="s">
        <v>1959</v>
      </c>
      <c r="G200" s="3" t="s">
        <v>43</v>
      </c>
      <c r="H200" s="42"/>
    </row>
    <row r="201" spans="1:10" x14ac:dyDescent="0.45">
      <c r="B201" s="3" t="s">
        <v>61</v>
      </c>
      <c r="C201" s="498">
        <v>50</v>
      </c>
      <c r="D201" s="485">
        <v>-10</v>
      </c>
      <c r="E201" s="485" t="s">
        <v>2045</v>
      </c>
      <c r="G201" s="3" t="s">
        <v>71</v>
      </c>
      <c r="H201" s="42"/>
    </row>
    <row r="202" spans="1:10" x14ac:dyDescent="0.45">
      <c r="B202" s="3" t="s">
        <v>1381</v>
      </c>
      <c r="C202" s="498">
        <v>100</v>
      </c>
      <c r="D202" s="485">
        <v>-10</v>
      </c>
      <c r="E202" s="485" t="s">
        <v>2012</v>
      </c>
      <c r="G202" s="3" t="s">
        <v>255</v>
      </c>
      <c r="H202" s="42"/>
    </row>
    <row r="203" spans="1:10" x14ac:dyDescent="0.45">
      <c r="B203" s="3" t="s">
        <v>1540</v>
      </c>
      <c r="C203" s="498">
        <v>125</v>
      </c>
      <c r="D203" s="485">
        <v>-10</v>
      </c>
      <c r="E203" s="485" t="s">
        <v>2045</v>
      </c>
      <c r="G203" s="3" t="s">
        <v>23</v>
      </c>
      <c r="H203" s="42"/>
    </row>
    <row r="204" spans="1:10" x14ac:dyDescent="0.45">
      <c r="D204" s="485"/>
      <c r="E204" s="485"/>
      <c r="H204" s="42"/>
    </row>
    <row r="205" spans="1:10" x14ac:dyDescent="0.45">
      <c r="A205" s="483" t="s">
        <v>2042</v>
      </c>
      <c r="B205" s="3" t="s">
        <v>314</v>
      </c>
      <c r="C205" s="498">
        <v>33</v>
      </c>
      <c r="D205" s="485">
        <v>-10</v>
      </c>
      <c r="E205" s="485" t="s">
        <v>1934</v>
      </c>
      <c r="G205" s="3" t="s">
        <v>23</v>
      </c>
      <c r="H205" s="42"/>
    </row>
    <row r="206" spans="1:10" ht="19" thickBot="1" x14ac:dyDescent="0.5">
      <c r="A206" s="483" t="s">
        <v>2041</v>
      </c>
      <c r="B206" s="3" t="s">
        <v>1205</v>
      </c>
      <c r="C206" s="498">
        <v>55</v>
      </c>
      <c r="D206" s="485">
        <v>-10</v>
      </c>
      <c r="E206" s="485" t="s">
        <v>1934</v>
      </c>
      <c r="G206" s="3" t="s">
        <v>697</v>
      </c>
      <c r="H206" s="42"/>
    </row>
    <row r="207" spans="1:10" ht="19" thickBot="1" x14ac:dyDescent="0.5">
      <c r="B207" s="118" t="s">
        <v>665</v>
      </c>
      <c r="C207" s="499">
        <v>70</v>
      </c>
      <c r="D207" s="488">
        <v>-10</v>
      </c>
      <c r="E207" s="488" t="s">
        <v>1954</v>
      </c>
      <c r="F207" s="115"/>
      <c r="G207" s="115" t="s">
        <v>284</v>
      </c>
      <c r="H207" s="199">
        <v>75</v>
      </c>
    </row>
    <row r="208" spans="1:10" x14ac:dyDescent="0.45">
      <c r="B208" s="3" t="s">
        <v>2043</v>
      </c>
      <c r="C208" s="498">
        <v>125</v>
      </c>
      <c r="D208" s="485">
        <v>-10</v>
      </c>
      <c r="E208" s="485" t="s">
        <v>1954</v>
      </c>
      <c r="G208" s="3" t="s">
        <v>23</v>
      </c>
      <c r="H208" s="42"/>
    </row>
    <row r="209" spans="1:8" x14ac:dyDescent="0.45">
      <c r="B209" s="3" t="s">
        <v>2044</v>
      </c>
      <c r="C209" s="498">
        <v>300</v>
      </c>
      <c r="D209" s="485">
        <v>-10</v>
      </c>
      <c r="E209" s="485" t="s">
        <v>1934</v>
      </c>
      <c r="G209" s="3" t="s">
        <v>23</v>
      </c>
      <c r="H209" s="42"/>
    </row>
    <row r="210" spans="1:8" x14ac:dyDescent="0.45">
      <c r="D210" s="485"/>
      <c r="E210" s="485"/>
      <c r="H210" s="42"/>
    </row>
    <row r="211" spans="1:8" x14ac:dyDescent="0.45">
      <c r="A211" s="483" t="s">
        <v>2046</v>
      </c>
      <c r="B211" s="3" t="s">
        <v>2047</v>
      </c>
      <c r="C211" s="498">
        <v>1350</v>
      </c>
      <c r="D211" s="485">
        <v>-5</v>
      </c>
      <c r="E211" s="485" t="s">
        <v>2048</v>
      </c>
      <c r="H211" s="42"/>
    </row>
    <row r="212" spans="1:8" x14ac:dyDescent="0.45">
      <c r="D212" s="485"/>
      <c r="E212" s="485"/>
      <c r="H212" s="42"/>
    </row>
    <row r="213" spans="1:8" x14ac:dyDescent="0.45">
      <c r="A213" s="483" t="s">
        <v>2049</v>
      </c>
      <c r="B213" s="3" t="s">
        <v>1329</v>
      </c>
      <c r="C213" s="498">
        <v>80</v>
      </c>
      <c r="D213" s="485">
        <v>-10</v>
      </c>
      <c r="E213" s="485" t="s">
        <v>1959</v>
      </c>
      <c r="G213" s="3" t="s">
        <v>23</v>
      </c>
      <c r="H213" s="42"/>
    </row>
    <row r="214" spans="1:8" x14ac:dyDescent="0.45">
      <c r="A214" s="483" t="s">
        <v>2050</v>
      </c>
      <c r="B214" s="3" t="s">
        <v>785</v>
      </c>
      <c r="C214" s="498">
        <v>100</v>
      </c>
      <c r="D214" s="485">
        <v>-10</v>
      </c>
      <c r="E214" s="485" t="s">
        <v>2058</v>
      </c>
      <c r="G214" s="3" t="s">
        <v>404</v>
      </c>
      <c r="H214" s="42"/>
    </row>
    <row r="215" spans="1:8" x14ac:dyDescent="0.45">
      <c r="B215" s="3" t="s">
        <v>1656</v>
      </c>
      <c r="C215" s="498">
        <v>125</v>
      </c>
      <c r="D215" s="485">
        <v>-10</v>
      </c>
      <c r="E215" s="485" t="s">
        <v>1959</v>
      </c>
      <c r="G215" s="3" t="s">
        <v>23</v>
      </c>
      <c r="H215" s="42"/>
    </row>
    <row r="216" spans="1:8" x14ac:dyDescent="0.45">
      <c r="B216" s="3" t="s">
        <v>2053</v>
      </c>
      <c r="C216" s="498">
        <v>70</v>
      </c>
      <c r="D216" s="485">
        <v>-10</v>
      </c>
      <c r="E216" s="485" t="s">
        <v>2058</v>
      </c>
      <c r="G216" s="3" t="s">
        <v>545</v>
      </c>
      <c r="H216" s="42"/>
    </row>
    <row r="217" spans="1:8" x14ac:dyDescent="0.45">
      <c r="B217" s="3" t="s">
        <v>1499</v>
      </c>
      <c r="C217" s="498">
        <v>80</v>
      </c>
      <c r="D217" s="485">
        <v>-10</v>
      </c>
      <c r="E217" s="485" t="s">
        <v>1959</v>
      </c>
      <c r="G217" s="3" t="s">
        <v>537</v>
      </c>
      <c r="H217" s="42"/>
    </row>
    <row r="218" spans="1:8" x14ac:dyDescent="0.45">
      <c r="B218" s="3" t="s">
        <v>993</v>
      </c>
      <c r="C218" s="498">
        <v>28</v>
      </c>
      <c r="D218" s="485">
        <v>-10</v>
      </c>
      <c r="E218" s="485" t="s">
        <v>2058</v>
      </c>
      <c r="G218" s="3" t="s">
        <v>7</v>
      </c>
      <c r="H218" s="42"/>
    </row>
    <row r="219" spans="1:8" x14ac:dyDescent="0.45">
      <c r="D219" s="485"/>
      <c r="E219" s="485"/>
      <c r="H219" s="42"/>
    </row>
    <row r="220" spans="1:8" x14ac:dyDescent="0.45">
      <c r="A220" s="483" t="s">
        <v>1243</v>
      </c>
      <c r="B220" s="3" t="s">
        <v>2054</v>
      </c>
      <c r="C220" s="498">
        <v>23</v>
      </c>
      <c r="D220" s="485">
        <v>-10</v>
      </c>
      <c r="E220" s="485" t="s">
        <v>1934</v>
      </c>
      <c r="G220" s="3" t="s">
        <v>23</v>
      </c>
      <c r="H220" s="42"/>
    </row>
    <row r="221" spans="1:8" x14ac:dyDescent="0.45">
      <c r="A221" s="483" t="s">
        <v>2050</v>
      </c>
      <c r="B221" s="3" t="s">
        <v>975</v>
      </c>
      <c r="C221" s="498">
        <v>41</v>
      </c>
      <c r="D221" s="485">
        <v>-10</v>
      </c>
      <c r="E221" s="485" t="s">
        <v>1934</v>
      </c>
      <c r="G221" s="3" t="s">
        <v>76</v>
      </c>
      <c r="H221" s="42"/>
    </row>
    <row r="222" spans="1:8" x14ac:dyDescent="0.45">
      <c r="B222" s="3" t="s">
        <v>1549</v>
      </c>
      <c r="C222" s="498">
        <v>21</v>
      </c>
      <c r="D222" s="485">
        <v>-10</v>
      </c>
      <c r="E222" s="485" t="s">
        <v>1934</v>
      </c>
      <c r="G222" s="3" t="s">
        <v>23</v>
      </c>
      <c r="H222" s="42"/>
    </row>
    <row r="223" spans="1:8" x14ac:dyDescent="0.45">
      <c r="B223" s="3" t="s">
        <v>314</v>
      </c>
      <c r="C223" s="498">
        <v>40</v>
      </c>
      <c r="D223" s="485">
        <v>-10</v>
      </c>
      <c r="E223" s="485" t="s">
        <v>1934</v>
      </c>
      <c r="G223" s="3" t="s">
        <v>697</v>
      </c>
      <c r="H223" s="42"/>
    </row>
    <row r="224" spans="1:8" x14ac:dyDescent="0.45">
      <c r="B224" s="3" t="s">
        <v>540</v>
      </c>
      <c r="C224" s="498">
        <v>200</v>
      </c>
      <c r="D224" s="485">
        <v>-10</v>
      </c>
      <c r="E224" s="485" t="s">
        <v>1934</v>
      </c>
      <c r="G224" s="3" t="s">
        <v>23</v>
      </c>
      <c r="H224" s="42"/>
    </row>
    <row r="225" spans="1:8" x14ac:dyDescent="0.45">
      <c r="B225" s="3" t="s">
        <v>47</v>
      </c>
      <c r="C225" s="498">
        <v>66</v>
      </c>
      <c r="D225" s="485">
        <v>-10</v>
      </c>
      <c r="E225" s="485" t="s">
        <v>1934</v>
      </c>
      <c r="G225" s="3" t="s">
        <v>67</v>
      </c>
      <c r="H225" s="42"/>
    </row>
    <row r="226" spans="1:8" x14ac:dyDescent="0.45">
      <c r="D226" s="485"/>
      <c r="E226" s="485"/>
      <c r="H226" s="42"/>
    </row>
    <row r="227" spans="1:8" x14ac:dyDescent="0.45">
      <c r="A227" s="483" t="s">
        <v>2046</v>
      </c>
      <c r="B227" s="3" t="s">
        <v>2055</v>
      </c>
      <c r="C227" s="498">
        <v>169</v>
      </c>
      <c r="D227" s="485">
        <v>-5</v>
      </c>
      <c r="E227" s="485" t="s">
        <v>2072</v>
      </c>
      <c r="H227" s="42"/>
    </row>
    <row r="228" spans="1:8" x14ac:dyDescent="0.45">
      <c r="D228" s="485"/>
      <c r="E228" s="485"/>
      <c r="H228" s="42"/>
    </row>
    <row r="229" spans="1:8" x14ac:dyDescent="0.45">
      <c r="A229" s="483" t="s">
        <v>2056</v>
      </c>
      <c r="D229" s="485">
        <v>-125</v>
      </c>
      <c r="E229" s="485"/>
      <c r="H229" s="42">
        <v>90</v>
      </c>
    </row>
    <row r="230" spans="1:8" x14ac:dyDescent="0.45">
      <c r="A230" s="483" t="s">
        <v>2057</v>
      </c>
      <c r="D230" s="485"/>
      <c r="E230" s="485"/>
      <c r="H230" s="42"/>
    </row>
    <row r="231" spans="1:8" ht="19" thickBot="1" x14ac:dyDescent="0.5">
      <c r="D231" s="485"/>
      <c r="E231" s="485"/>
      <c r="H231" s="42"/>
    </row>
    <row r="232" spans="1:8" ht="19" thickBot="1" x14ac:dyDescent="0.5">
      <c r="A232" s="483" t="s">
        <v>1857</v>
      </c>
      <c r="B232" s="118" t="s">
        <v>1785</v>
      </c>
      <c r="C232" s="499">
        <v>23</v>
      </c>
      <c r="D232" s="488">
        <v>-10</v>
      </c>
      <c r="E232" s="488" t="s">
        <v>1947</v>
      </c>
      <c r="F232" s="115"/>
      <c r="G232" s="115" t="s">
        <v>48</v>
      </c>
      <c r="H232" s="199">
        <v>28</v>
      </c>
    </row>
    <row r="233" spans="1:8" x14ac:dyDescent="0.45">
      <c r="A233" s="483" t="s">
        <v>2062</v>
      </c>
      <c r="B233" s="3" t="s">
        <v>1553</v>
      </c>
      <c r="C233" s="498">
        <v>50</v>
      </c>
      <c r="D233" s="485">
        <v>-10</v>
      </c>
      <c r="E233" s="485" t="s">
        <v>1965</v>
      </c>
      <c r="G233" s="3" t="s">
        <v>23</v>
      </c>
      <c r="H233" s="42"/>
    </row>
    <row r="234" spans="1:8" x14ac:dyDescent="0.45">
      <c r="B234" s="3" t="s">
        <v>1507</v>
      </c>
      <c r="C234" s="498">
        <v>80</v>
      </c>
      <c r="D234" s="485">
        <v>-10</v>
      </c>
      <c r="E234" s="485" t="s">
        <v>1965</v>
      </c>
      <c r="G234" s="3" t="s">
        <v>411</v>
      </c>
      <c r="H234" s="42"/>
    </row>
    <row r="235" spans="1:8" x14ac:dyDescent="0.45">
      <c r="B235" s="3" t="s">
        <v>914</v>
      </c>
      <c r="C235" s="498">
        <v>35</v>
      </c>
      <c r="D235" s="485">
        <v>-10</v>
      </c>
      <c r="E235" s="485" t="s">
        <v>1947</v>
      </c>
      <c r="G235" s="3" t="s">
        <v>263</v>
      </c>
      <c r="H235" s="42"/>
    </row>
    <row r="236" spans="1:8" x14ac:dyDescent="0.45">
      <c r="B236" s="3" t="s">
        <v>1826</v>
      </c>
      <c r="C236" s="498">
        <v>50</v>
      </c>
      <c r="D236" s="485">
        <v>-10</v>
      </c>
      <c r="E236" s="485" t="s">
        <v>1947</v>
      </c>
      <c r="G236" s="3" t="s">
        <v>23</v>
      </c>
      <c r="H236" s="42"/>
    </row>
    <row r="237" spans="1:8" ht="19" thickBot="1" x14ac:dyDescent="0.5">
      <c r="D237" s="485"/>
      <c r="E237" s="485"/>
      <c r="H237" s="42"/>
    </row>
    <row r="238" spans="1:8" ht="19" thickBot="1" x14ac:dyDescent="0.5">
      <c r="A238" s="483" t="s">
        <v>2061</v>
      </c>
      <c r="B238" s="118" t="s">
        <v>831</v>
      </c>
      <c r="C238" s="499">
        <v>33</v>
      </c>
      <c r="D238" s="488">
        <v>-10</v>
      </c>
      <c r="E238" s="513" t="s">
        <v>1934</v>
      </c>
      <c r="F238" s="115"/>
      <c r="G238" s="115" t="s">
        <v>27</v>
      </c>
      <c r="H238" s="199">
        <v>33.33</v>
      </c>
    </row>
    <row r="239" spans="1:8" x14ac:dyDescent="0.45">
      <c r="A239" s="483" t="s">
        <v>2062</v>
      </c>
      <c r="B239" s="3" t="s">
        <v>552</v>
      </c>
      <c r="C239" s="498">
        <v>50</v>
      </c>
      <c r="D239" s="485">
        <v>-10</v>
      </c>
      <c r="E239" s="510" t="s">
        <v>1934</v>
      </c>
      <c r="G239" s="3" t="s">
        <v>23</v>
      </c>
      <c r="H239" s="42"/>
    </row>
    <row r="240" spans="1:8" x14ac:dyDescent="0.45">
      <c r="B240" s="3" t="s">
        <v>1051</v>
      </c>
      <c r="C240" s="498">
        <v>125</v>
      </c>
      <c r="D240" s="485">
        <v>-10</v>
      </c>
      <c r="E240" s="510" t="s">
        <v>1934</v>
      </c>
      <c r="G240" s="3" t="s">
        <v>218</v>
      </c>
      <c r="H240" s="42"/>
    </row>
    <row r="241" spans="1:10" x14ac:dyDescent="0.45">
      <c r="B241" s="3" t="s">
        <v>82</v>
      </c>
      <c r="C241" s="498">
        <v>40</v>
      </c>
      <c r="D241" s="485">
        <v>-10</v>
      </c>
      <c r="E241" s="510" t="s">
        <v>1934</v>
      </c>
      <c r="G241" s="3" t="s">
        <v>23</v>
      </c>
      <c r="H241" s="42"/>
    </row>
    <row r="242" spans="1:10" x14ac:dyDescent="0.45">
      <c r="B242" s="3" t="s">
        <v>8</v>
      </c>
      <c r="C242" s="498">
        <v>40</v>
      </c>
      <c r="D242" s="485">
        <v>-10</v>
      </c>
      <c r="E242" s="510" t="s">
        <v>1934</v>
      </c>
      <c r="G242" s="3" t="s">
        <v>23</v>
      </c>
      <c r="H242" s="42"/>
    </row>
    <row r="243" spans="1:10" x14ac:dyDescent="0.45">
      <c r="A243" s="483" t="s">
        <v>2046</v>
      </c>
      <c r="B243" s="3" t="s">
        <v>2047</v>
      </c>
      <c r="C243" s="498">
        <v>1262</v>
      </c>
      <c r="D243" s="485">
        <v>-5</v>
      </c>
      <c r="E243" s="485" t="s">
        <v>2072</v>
      </c>
      <c r="H243" s="42"/>
    </row>
    <row r="244" spans="1:10" x14ac:dyDescent="0.45">
      <c r="D244" s="485"/>
      <c r="E244" s="485"/>
      <c r="H244" s="42"/>
    </row>
    <row r="245" spans="1:10" s="522" customFormat="1" x14ac:dyDescent="0.45">
      <c r="A245" s="492" t="s">
        <v>2063</v>
      </c>
      <c r="C245" s="523" t="s">
        <v>18</v>
      </c>
      <c r="D245" s="524">
        <f>SUM(D199:D243)</f>
        <v>-460</v>
      </c>
      <c r="E245" s="524"/>
      <c r="H245" s="525">
        <f>SUM(H199:H242)</f>
        <v>271.33</v>
      </c>
      <c r="J245" s="525">
        <f>SUM(H245,D245)</f>
        <v>-188.67000000000002</v>
      </c>
    </row>
    <row r="246" spans="1:10" ht="19" thickBot="1" x14ac:dyDescent="0.5">
      <c r="D246" s="485"/>
      <c r="E246" s="485"/>
      <c r="H246" s="42"/>
    </row>
    <row r="247" spans="1:10" ht="19" thickBot="1" x14ac:dyDescent="0.5">
      <c r="A247" s="483" t="s">
        <v>955</v>
      </c>
      <c r="B247" s="3" t="s">
        <v>811</v>
      </c>
      <c r="C247" s="498">
        <v>25</v>
      </c>
      <c r="D247" s="485">
        <v>-10</v>
      </c>
      <c r="E247" s="485" t="s">
        <v>1926</v>
      </c>
      <c r="G247" s="3" t="s">
        <v>9</v>
      </c>
      <c r="H247" s="42"/>
      <c r="J247" s="508" t="s">
        <v>1984</v>
      </c>
    </row>
    <row r="248" spans="1:10" ht="19" thickBot="1" x14ac:dyDescent="0.5">
      <c r="A248" s="483" t="s">
        <v>2064</v>
      </c>
      <c r="B248" s="118" t="s">
        <v>484</v>
      </c>
      <c r="C248" s="499">
        <v>40</v>
      </c>
      <c r="D248" s="488">
        <v>-10</v>
      </c>
      <c r="E248" s="488" t="s">
        <v>1947</v>
      </c>
      <c r="F248" s="115" t="s">
        <v>63</v>
      </c>
      <c r="G248" s="115" t="s">
        <v>39</v>
      </c>
      <c r="H248" s="199">
        <v>30.67</v>
      </c>
      <c r="J248" s="529">
        <f>SUM(J245,J199)</f>
        <v>14005.28</v>
      </c>
    </row>
    <row r="249" spans="1:10" x14ac:dyDescent="0.45">
      <c r="B249" s="3" t="s">
        <v>1045</v>
      </c>
      <c r="C249" s="498">
        <v>150</v>
      </c>
      <c r="D249" s="485">
        <v>-10</v>
      </c>
      <c r="E249" s="485" t="s">
        <v>1926</v>
      </c>
      <c r="G249" s="3" t="s">
        <v>23</v>
      </c>
      <c r="H249" s="42"/>
    </row>
    <row r="250" spans="1:10" x14ac:dyDescent="0.45">
      <c r="B250" s="3" t="s">
        <v>624</v>
      </c>
      <c r="C250" s="498">
        <v>350</v>
      </c>
      <c r="D250" s="485">
        <v>-10</v>
      </c>
      <c r="E250" s="485" t="s">
        <v>1945</v>
      </c>
      <c r="G250" s="3" t="s">
        <v>23</v>
      </c>
      <c r="H250" s="42"/>
    </row>
    <row r="251" spans="1:10" x14ac:dyDescent="0.45">
      <c r="B251" s="3" t="s">
        <v>914</v>
      </c>
      <c r="C251" s="498">
        <v>40</v>
      </c>
      <c r="D251" s="485">
        <v>-10</v>
      </c>
      <c r="E251" s="485" t="s">
        <v>1947</v>
      </c>
      <c r="G251" s="3" t="s">
        <v>218</v>
      </c>
      <c r="H251" s="42"/>
    </row>
    <row r="252" spans="1:10" ht="19" thickBot="1" x14ac:dyDescent="0.5">
      <c r="D252" s="485"/>
      <c r="E252" s="485"/>
      <c r="H252" s="42"/>
    </row>
    <row r="253" spans="1:10" ht="19" thickBot="1" x14ac:dyDescent="0.5">
      <c r="A253" s="483" t="s">
        <v>906</v>
      </c>
      <c r="B253" s="119" t="s">
        <v>1001</v>
      </c>
      <c r="C253" s="500">
        <v>60</v>
      </c>
      <c r="D253" s="487">
        <v>-10</v>
      </c>
      <c r="E253" s="487" t="s">
        <v>1954</v>
      </c>
      <c r="F253" s="121" t="s">
        <v>2</v>
      </c>
      <c r="G253" s="121" t="s">
        <v>3</v>
      </c>
      <c r="H253" s="200">
        <v>370</v>
      </c>
    </row>
    <row r="254" spans="1:10" x14ac:dyDescent="0.45">
      <c r="A254" s="483" t="s">
        <v>2064</v>
      </c>
      <c r="B254" s="3" t="s">
        <v>217</v>
      </c>
      <c r="C254" s="498">
        <v>50</v>
      </c>
      <c r="D254" s="485">
        <v>-10</v>
      </c>
      <c r="E254" s="485" t="s">
        <v>1934</v>
      </c>
      <c r="G254" s="3" t="s">
        <v>964</v>
      </c>
      <c r="H254" s="42"/>
    </row>
    <row r="255" spans="1:10" x14ac:dyDescent="0.45">
      <c r="B255" s="3" t="s">
        <v>668</v>
      </c>
      <c r="C255" s="498">
        <v>80</v>
      </c>
      <c r="D255" s="485">
        <v>-10</v>
      </c>
      <c r="E255" s="485" t="s">
        <v>1954</v>
      </c>
      <c r="G255" s="3" t="s">
        <v>78</v>
      </c>
      <c r="H255" s="42"/>
    </row>
    <row r="256" spans="1:10" x14ac:dyDescent="0.45">
      <c r="B256" s="3" t="s">
        <v>57</v>
      </c>
      <c r="C256" s="498">
        <v>70</v>
      </c>
      <c r="D256" s="485">
        <v>-10</v>
      </c>
      <c r="E256" s="485" t="s">
        <v>2065</v>
      </c>
      <c r="G256" s="3" t="s">
        <v>23</v>
      </c>
      <c r="H256" s="42"/>
    </row>
    <row r="257" spans="1:8" x14ac:dyDescent="0.45">
      <c r="B257" s="3" t="s">
        <v>839</v>
      </c>
      <c r="C257" s="498">
        <v>150</v>
      </c>
      <c r="D257" s="485">
        <v>-10</v>
      </c>
      <c r="E257" s="485" t="s">
        <v>2065</v>
      </c>
      <c r="G257" s="3" t="s">
        <v>23</v>
      </c>
      <c r="H257" s="42"/>
    </row>
    <row r="258" spans="1:8" x14ac:dyDescent="0.45">
      <c r="A258" s="483" t="s">
        <v>2046</v>
      </c>
      <c r="B258" s="3" t="s">
        <v>2066</v>
      </c>
      <c r="C258" s="498">
        <v>66.14</v>
      </c>
      <c r="D258" s="485">
        <v>-5</v>
      </c>
      <c r="E258" s="485" t="s">
        <v>2073</v>
      </c>
      <c r="H258" s="42"/>
    </row>
    <row r="259" spans="1:8" ht="19" thickBot="1" x14ac:dyDescent="0.5">
      <c r="D259" s="485"/>
      <c r="E259" s="485"/>
      <c r="H259" s="42"/>
    </row>
    <row r="260" spans="1:8" ht="19" thickBot="1" x14ac:dyDescent="0.5">
      <c r="A260" s="483" t="s">
        <v>565</v>
      </c>
      <c r="B260" s="118" t="s">
        <v>1217</v>
      </c>
      <c r="C260" s="499">
        <v>45</v>
      </c>
      <c r="D260" s="488">
        <v>-10</v>
      </c>
      <c r="E260" s="488" t="s">
        <v>1934</v>
      </c>
      <c r="F260" s="115" t="s">
        <v>63</v>
      </c>
      <c r="G260" s="115" t="s">
        <v>154</v>
      </c>
      <c r="H260" s="199">
        <v>37.5</v>
      </c>
    </row>
    <row r="261" spans="1:8" ht="19" thickBot="1" x14ac:dyDescent="0.5">
      <c r="A261" s="483" t="s">
        <v>2067</v>
      </c>
      <c r="B261" s="3" t="s">
        <v>679</v>
      </c>
      <c r="C261" s="498">
        <v>66</v>
      </c>
      <c r="D261" s="485">
        <v>-10</v>
      </c>
      <c r="E261" s="485" t="s">
        <v>1934</v>
      </c>
      <c r="G261" s="3" t="s">
        <v>221</v>
      </c>
      <c r="H261" s="42"/>
    </row>
    <row r="262" spans="1:8" ht="19" thickBot="1" x14ac:dyDescent="0.5">
      <c r="B262" s="118" t="s">
        <v>125</v>
      </c>
      <c r="C262" s="499">
        <v>50</v>
      </c>
      <c r="D262" s="488">
        <v>-10</v>
      </c>
      <c r="E262" s="488" t="s">
        <v>1934</v>
      </c>
      <c r="F262" s="115" t="s">
        <v>63</v>
      </c>
      <c r="G262" s="115" t="s">
        <v>154</v>
      </c>
      <c r="H262" s="199">
        <v>41.25</v>
      </c>
    </row>
    <row r="263" spans="1:8" x14ac:dyDescent="0.45">
      <c r="B263" s="3" t="s">
        <v>673</v>
      </c>
      <c r="C263" s="498">
        <v>100</v>
      </c>
      <c r="D263" s="485">
        <v>-10</v>
      </c>
      <c r="E263" s="485" t="s">
        <v>1934</v>
      </c>
      <c r="G263" s="3" t="s">
        <v>78</v>
      </c>
      <c r="H263" s="42"/>
    </row>
    <row r="264" spans="1:8" x14ac:dyDescent="0.45">
      <c r="B264" s="3" t="s">
        <v>2077</v>
      </c>
      <c r="C264" s="498">
        <v>50</v>
      </c>
      <c r="D264" s="485">
        <v>-10</v>
      </c>
      <c r="E264" s="485" t="s">
        <v>1934</v>
      </c>
      <c r="G264" s="3" t="s">
        <v>317</v>
      </c>
      <c r="H264" s="42"/>
    </row>
    <row r="265" spans="1:8" x14ac:dyDescent="0.45">
      <c r="D265" s="485"/>
      <c r="E265" s="485"/>
      <c r="H265" s="42"/>
    </row>
    <row r="266" spans="1:8" ht="19" thickBot="1" x14ac:dyDescent="0.5">
      <c r="A266" s="483" t="s">
        <v>2068</v>
      </c>
      <c r="B266" s="3" t="s">
        <v>936</v>
      </c>
      <c r="C266" s="498">
        <v>20</v>
      </c>
      <c r="D266" s="485">
        <v>-10</v>
      </c>
      <c r="E266" s="485" t="s">
        <v>1947</v>
      </c>
      <c r="G266" s="3" t="s">
        <v>23</v>
      </c>
      <c r="H266" s="42"/>
    </row>
    <row r="267" spans="1:8" ht="19" thickBot="1" x14ac:dyDescent="0.5">
      <c r="A267" s="483" t="s">
        <v>2067</v>
      </c>
      <c r="B267" s="118" t="s">
        <v>1089</v>
      </c>
      <c r="C267" s="499">
        <v>28</v>
      </c>
      <c r="D267" s="488">
        <v>-10</v>
      </c>
      <c r="E267" s="488" t="s">
        <v>1959</v>
      </c>
      <c r="F267" s="115" t="s">
        <v>63</v>
      </c>
      <c r="G267" s="115" t="s">
        <v>154</v>
      </c>
      <c r="H267" s="199">
        <v>10</v>
      </c>
    </row>
    <row r="268" spans="1:8" ht="19" thickBot="1" x14ac:dyDescent="0.5">
      <c r="B268" s="193" t="s">
        <v>626</v>
      </c>
      <c r="C268" s="531">
        <v>40</v>
      </c>
      <c r="D268" s="532">
        <v>-10</v>
      </c>
      <c r="E268" s="532" t="s">
        <v>1959</v>
      </c>
      <c r="F268" s="197" t="s">
        <v>63</v>
      </c>
      <c r="G268" s="197" t="s">
        <v>27</v>
      </c>
      <c r="H268" s="224">
        <v>46</v>
      </c>
    </row>
    <row r="269" spans="1:8" x14ac:dyDescent="0.45">
      <c r="B269" s="3" t="s">
        <v>2076</v>
      </c>
      <c r="C269" s="498">
        <v>66</v>
      </c>
      <c r="D269" s="485">
        <v>-10</v>
      </c>
      <c r="E269" s="485" t="s">
        <v>1959</v>
      </c>
      <c r="G269" s="3" t="s">
        <v>23</v>
      </c>
      <c r="H269" s="42"/>
    </row>
    <row r="270" spans="1:8" x14ac:dyDescent="0.45">
      <c r="B270" s="3" t="s">
        <v>928</v>
      </c>
      <c r="C270" s="498">
        <v>200</v>
      </c>
      <c r="D270" s="485">
        <v>-10</v>
      </c>
      <c r="E270" s="485" t="s">
        <v>1965</v>
      </c>
      <c r="G270" s="3" t="s">
        <v>23</v>
      </c>
      <c r="H270" s="42"/>
    </row>
    <row r="271" spans="1:8" x14ac:dyDescent="0.45">
      <c r="D271" s="485"/>
      <c r="E271" s="485"/>
      <c r="H271" s="42"/>
    </row>
    <row r="272" spans="1:8" x14ac:dyDescent="0.45">
      <c r="A272" s="483" t="s">
        <v>2069</v>
      </c>
      <c r="B272" s="3" t="s">
        <v>1138</v>
      </c>
      <c r="C272" s="498">
        <v>22</v>
      </c>
      <c r="D272" s="485">
        <v>-10</v>
      </c>
      <c r="E272" s="485" t="s">
        <v>2071</v>
      </c>
      <c r="H272" s="42" t="s">
        <v>9</v>
      </c>
    </row>
    <row r="273" spans="1:8" x14ac:dyDescent="0.45">
      <c r="A273" s="483" t="s">
        <v>2070</v>
      </c>
      <c r="B273" s="3" t="s">
        <v>511</v>
      </c>
      <c r="C273" s="498">
        <v>22</v>
      </c>
      <c r="D273" s="485">
        <v>-10</v>
      </c>
      <c r="E273" s="485" t="s">
        <v>2071</v>
      </c>
      <c r="H273" s="42" t="s">
        <v>376</v>
      </c>
    </row>
    <row r="274" spans="1:8" x14ac:dyDescent="0.45">
      <c r="D274" s="485"/>
      <c r="E274" s="485"/>
      <c r="H274" s="42"/>
    </row>
    <row r="275" spans="1:8" x14ac:dyDescent="0.45">
      <c r="A275" s="483" t="s">
        <v>2046</v>
      </c>
      <c r="B275" s="3" t="s">
        <v>2066</v>
      </c>
      <c r="C275" s="498">
        <v>126.56</v>
      </c>
      <c r="D275" s="485">
        <v>-5</v>
      </c>
      <c r="E275" s="485" t="s">
        <v>2072</v>
      </c>
      <c r="H275" s="42"/>
    </row>
    <row r="276" spans="1:8" x14ac:dyDescent="0.45">
      <c r="D276" s="485">
        <f>SUM(D260:D275)</f>
        <v>-125</v>
      </c>
      <c r="E276" s="485"/>
      <c r="H276" s="42">
        <f>SUM(H260:H271)</f>
        <v>134.75</v>
      </c>
    </row>
    <row r="277" spans="1:8" x14ac:dyDescent="0.45">
      <c r="A277" s="483" t="s">
        <v>2078</v>
      </c>
      <c r="B277" s="3" t="s">
        <v>2079</v>
      </c>
      <c r="D277" s="485">
        <v>-100</v>
      </c>
      <c r="E277" s="485"/>
      <c r="H277" s="42"/>
    </row>
    <row r="278" spans="1:8" x14ac:dyDescent="0.45">
      <c r="D278" s="485"/>
      <c r="E278" s="485"/>
      <c r="H278" s="42"/>
    </row>
    <row r="279" spans="1:8" x14ac:dyDescent="0.45">
      <c r="D279" s="485"/>
      <c r="E279" s="485"/>
      <c r="H279" s="42"/>
    </row>
    <row r="280" spans="1:8" x14ac:dyDescent="0.45">
      <c r="D280" s="485"/>
      <c r="E280" s="485"/>
      <c r="H280" s="42"/>
    </row>
    <row r="281" spans="1:8" x14ac:dyDescent="0.45">
      <c r="D281" s="485"/>
      <c r="E281" s="485"/>
      <c r="H281" s="42"/>
    </row>
    <row r="282" spans="1:8" x14ac:dyDescent="0.45">
      <c r="D282" s="485"/>
      <c r="E282" s="485"/>
      <c r="H282" s="42"/>
    </row>
    <row r="283" spans="1:8" x14ac:dyDescent="0.45">
      <c r="D283" s="485"/>
      <c r="E283" s="485"/>
      <c r="H283" s="42"/>
    </row>
    <row r="284" spans="1:8" x14ac:dyDescent="0.45">
      <c r="D284" s="485"/>
      <c r="E284" s="485"/>
      <c r="H284" s="42"/>
    </row>
    <row r="285" spans="1:8" x14ac:dyDescent="0.45">
      <c r="D285" s="485"/>
      <c r="E285" s="485"/>
      <c r="H285" s="42"/>
    </row>
    <row r="286" spans="1:8" x14ac:dyDescent="0.45">
      <c r="D286" s="485"/>
      <c r="E286" s="485"/>
      <c r="H286" s="42"/>
    </row>
    <row r="287" spans="1:8" x14ac:dyDescent="0.45">
      <c r="D287" s="485"/>
      <c r="E287" s="485"/>
      <c r="H287" s="42"/>
    </row>
    <row r="288" spans="1:8" x14ac:dyDescent="0.45">
      <c r="D288" s="485"/>
      <c r="E288" s="485"/>
      <c r="H288" s="42"/>
    </row>
    <row r="289" spans="4:8" x14ac:dyDescent="0.45">
      <c r="D289" s="485"/>
      <c r="E289" s="485"/>
      <c r="H289" s="42"/>
    </row>
    <row r="290" spans="4:8" x14ac:dyDescent="0.45">
      <c r="D290" s="485"/>
      <c r="E290" s="485"/>
      <c r="H290" s="42"/>
    </row>
    <row r="291" spans="4:8" x14ac:dyDescent="0.45">
      <c r="D291" s="485"/>
      <c r="E291" s="485"/>
      <c r="H291" s="42"/>
    </row>
    <row r="292" spans="4:8" x14ac:dyDescent="0.45">
      <c r="D292" s="485"/>
      <c r="E292" s="485"/>
      <c r="H292" s="42"/>
    </row>
    <row r="293" spans="4:8" x14ac:dyDescent="0.45">
      <c r="D293" s="485"/>
      <c r="E293" s="485"/>
      <c r="H293" s="42"/>
    </row>
    <row r="294" spans="4:8" x14ac:dyDescent="0.45">
      <c r="D294" s="485"/>
      <c r="E294" s="485"/>
      <c r="H294" s="42"/>
    </row>
    <row r="295" spans="4:8" x14ac:dyDescent="0.45">
      <c r="D295" s="485"/>
      <c r="E295" s="485"/>
      <c r="H295" s="42"/>
    </row>
    <row r="296" spans="4:8" x14ac:dyDescent="0.45">
      <c r="D296" s="485"/>
      <c r="E296" s="485"/>
      <c r="H296" s="42"/>
    </row>
    <row r="297" spans="4:8" x14ac:dyDescent="0.45">
      <c r="D297" s="485"/>
      <c r="E297" s="485"/>
      <c r="H297" s="42"/>
    </row>
    <row r="298" spans="4:8" x14ac:dyDescent="0.45">
      <c r="D298" s="485"/>
      <c r="E298" s="485"/>
      <c r="H298" s="42"/>
    </row>
    <row r="299" spans="4:8" x14ac:dyDescent="0.45">
      <c r="D299" s="485"/>
      <c r="E299" s="485"/>
      <c r="H299" s="42"/>
    </row>
    <row r="300" spans="4:8" x14ac:dyDescent="0.45">
      <c r="D300" s="485"/>
      <c r="E300" s="485"/>
      <c r="H300" s="42"/>
    </row>
    <row r="301" spans="4:8" x14ac:dyDescent="0.45">
      <c r="D301" s="485"/>
      <c r="E301" s="485"/>
      <c r="H301" s="42"/>
    </row>
    <row r="302" spans="4:8" x14ac:dyDescent="0.45">
      <c r="D302" s="485"/>
      <c r="E302" s="485"/>
      <c r="H302" s="42"/>
    </row>
    <row r="303" spans="4:8" x14ac:dyDescent="0.45">
      <c r="D303" s="485"/>
      <c r="E303" s="485"/>
      <c r="H303" s="42"/>
    </row>
    <row r="304" spans="4:8" x14ac:dyDescent="0.45">
      <c r="D304" s="485"/>
      <c r="E304" s="485"/>
      <c r="H304" s="42"/>
    </row>
    <row r="305" spans="4:8" x14ac:dyDescent="0.45">
      <c r="D305" s="485"/>
      <c r="E305" s="485"/>
      <c r="H305" s="42"/>
    </row>
    <row r="306" spans="4:8" x14ac:dyDescent="0.45">
      <c r="D306" s="485"/>
      <c r="E306" s="485"/>
      <c r="H306" s="42"/>
    </row>
    <row r="307" spans="4:8" x14ac:dyDescent="0.45">
      <c r="D307" s="485"/>
      <c r="E307" s="485"/>
      <c r="H307" s="42"/>
    </row>
    <row r="308" spans="4:8" x14ac:dyDescent="0.45">
      <c r="D308" s="485"/>
      <c r="E308" s="485"/>
      <c r="H308" s="42"/>
    </row>
    <row r="309" spans="4:8" x14ac:dyDescent="0.45">
      <c r="D309" s="485"/>
      <c r="E309" s="485"/>
      <c r="H309" s="42"/>
    </row>
    <row r="310" spans="4:8" x14ac:dyDescent="0.45">
      <c r="D310" s="485"/>
      <c r="E310" s="485"/>
      <c r="H310" s="42"/>
    </row>
    <row r="311" spans="4:8" x14ac:dyDescent="0.45">
      <c r="D311" s="485"/>
      <c r="E311" s="485"/>
      <c r="H311" s="42"/>
    </row>
    <row r="312" spans="4:8" x14ac:dyDescent="0.45">
      <c r="D312" s="485"/>
      <c r="E312" s="485"/>
      <c r="H312" s="42"/>
    </row>
    <row r="313" spans="4:8" x14ac:dyDescent="0.45">
      <c r="D313" s="485"/>
      <c r="E313" s="485"/>
      <c r="H313" s="42"/>
    </row>
    <row r="314" spans="4:8" x14ac:dyDescent="0.45">
      <c r="D314" s="485"/>
      <c r="E314" s="485"/>
      <c r="H314" s="42"/>
    </row>
    <row r="315" spans="4:8" x14ac:dyDescent="0.45">
      <c r="D315" s="485"/>
      <c r="E315" s="485"/>
      <c r="H315" s="42"/>
    </row>
    <row r="316" spans="4:8" x14ac:dyDescent="0.45">
      <c r="D316" s="485"/>
      <c r="E316" s="485"/>
      <c r="H316" s="42"/>
    </row>
    <row r="317" spans="4:8" x14ac:dyDescent="0.45">
      <c r="D317" s="485"/>
      <c r="E317" s="485"/>
      <c r="H317" s="42"/>
    </row>
    <row r="318" spans="4:8" x14ac:dyDescent="0.45">
      <c r="D318" s="485"/>
      <c r="E318" s="485"/>
      <c r="H318" s="42"/>
    </row>
    <row r="319" spans="4:8" x14ac:dyDescent="0.45">
      <c r="D319" s="485"/>
      <c r="E319" s="485"/>
      <c r="H319" s="42"/>
    </row>
    <row r="320" spans="4:8" x14ac:dyDescent="0.45">
      <c r="D320" s="485"/>
      <c r="E320" s="485"/>
      <c r="H320" s="42"/>
    </row>
    <row r="321" spans="4:8" x14ac:dyDescent="0.45">
      <c r="D321" s="485"/>
      <c r="E321" s="485"/>
      <c r="H321" s="42"/>
    </row>
    <row r="322" spans="4:8" x14ac:dyDescent="0.45">
      <c r="D322" s="485"/>
      <c r="E322" s="485"/>
      <c r="H322" s="42"/>
    </row>
    <row r="323" spans="4:8" x14ac:dyDescent="0.45">
      <c r="D323" s="485"/>
      <c r="E323" s="485"/>
      <c r="H323" s="42"/>
    </row>
    <row r="324" spans="4:8" x14ac:dyDescent="0.45">
      <c r="D324" s="485"/>
      <c r="E324" s="485"/>
      <c r="H324" s="42"/>
    </row>
    <row r="325" spans="4:8" x14ac:dyDescent="0.45">
      <c r="D325" s="485"/>
      <c r="E325" s="485"/>
      <c r="H325" s="42"/>
    </row>
    <row r="326" spans="4:8" x14ac:dyDescent="0.45">
      <c r="D326" s="485"/>
      <c r="E326" s="485"/>
      <c r="H326" s="42"/>
    </row>
    <row r="327" spans="4:8" x14ac:dyDescent="0.45">
      <c r="D327" s="485"/>
      <c r="E327" s="485"/>
      <c r="H327" s="42"/>
    </row>
    <row r="328" spans="4:8" x14ac:dyDescent="0.45">
      <c r="D328" s="485"/>
      <c r="E328" s="485"/>
      <c r="H328" s="42"/>
    </row>
    <row r="329" spans="4:8" x14ac:dyDescent="0.45">
      <c r="D329" s="485"/>
      <c r="E329" s="485"/>
      <c r="H329" s="42"/>
    </row>
    <row r="330" spans="4:8" x14ac:dyDescent="0.45">
      <c r="D330" s="485"/>
      <c r="E330" s="485"/>
      <c r="H330" s="42"/>
    </row>
    <row r="331" spans="4:8" x14ac:dyDescent="0.45">
      <c r="D331" s="485"/>
      <c r="E331" s="485"/>
      <c r="H331" s="42"/>
    </row>
    <row r="332" spans="4:8" x14ac:dyDescent="0.45">
      <c r="D332" s="485"/>
      <c r="E332" s="485"/>
      <c r="H332" s="42"/>
    </row>
    <row r="333" spans="4:8" x14ac:dyDescent="0.45">
      <c r="D333" s="485"/>
      <c r="E333" s="485"/>
      <c r="H333" s="42"/>
    </row>
    <row r="334" spans="4:8" x14ac:dyDescent="0.45">
      <c r="D334" s="485"/>
      <c r="E334" s="485"/>
      <c r="H334" s="42"/>
    </row>
    <row r="335" spans="4:8" x14ac:dyDescent="0.45">
      <c r="D335" s="485"/>
      <c r="E335" s="485"/>
      <c r="H335" s="42"/>
    </row>
    <row r="336" spans="4:8" x14ac:dyDescent="0.45">
      <c r="D336" s="485"/>
      <c r="E336" s="485"/>
      <c r="H336" s="42"/>
    </row>
    <row r="337" spans="4:8" x14ac:dyDescent="0.45">
      <c r="D337" s="485"/>
      <c r="E337" s="485"/>
      <c r="H337" s="42"/>
    </row>
    <row r="338" spans="4:8" x14ac:dyDescent="0.45">
      <c r="D338" s="485"/>
      <c r="E338" s="485"/>
      <c r="H338" s="42"/>
    </row>
    <row r="339" spans="4:8" x14ac:dyDescent="0.45">
      <c r="D339" s="485"/>
      <c r="E339" s="485"/>
      <c r="H339" s="42"/>
    </row>
    <row r="340" spans="4:8" x14ac:dyDescent="0.45">
      <c r="D340" s="485"/>
      <c r="E340" s="485"/>
      <c r="H340" s="42"/>
    </row>
    <row r="341" spans="4:8" x14ac:dyDescent="0.45">
      <c r="D341" s="485"/>
      <c r="E341" s="485"/>
      <c r="H341" s="42"/>
    </row>
    <row r="342" spans="4:8" x14ac:dyDescent="0.45">
      <c r="D342" s="485"/>
      <c r="E342" s="485"/>
      <c r="H342" s="42"/>
    </row>
    <row r="343" spans="4:8" x14ac:dyDescent="0.45">
      <c r="D343" s="485"/>
      <c r="E343" s="485"/>
      <c r="H343" s="42"/>
    </row>
    <row r="344" spans="4:8" x14ac:dyDescent="0.45">
      <c r="D344" s="485"/>
      <c r="E344" s="485"/>
      <c r="H344" s="42"/>
    </row>
    <row r="345" spans="4:8" x14ac:dyDescent="0.45">
      <c r="D345" s="485"/>
      <c r="E345" s="485"/>
      <c r="H345" s="42"/>
    </row>
    <row r="346" spans="4:8" x14ac:dyDescent="0.45">
      <c r="D346" s="485"/>
      <c r="E346" s="485"/>
      <c r="H346" s="42"/>
    </row>
    <row r="347" spans="4:8" x14ac:dyDescent="0.45">
      <c r="D347" s="485"/>
      <c r="E347" s="485"/>
      <c r="H347" s="42"/>
    </row>
    <row r="348" spans="4:8" x14ac:dyDescent="0.45">
      <c r="D348" s="485"/>
      <c r="E348" s="485"/>
      <c r="H348" s="42"/>
    </row>
    <row r="349" spans="4:8" x14ac:dyDescent="0.45">
      <c r="D349" s="485"/>
      <c r="E349" s="485"/>
      <c r="H349" s="42"/>
    </row>
    <row r="350" spans="4:8" x14ac:dyDescent="0.45">
      <c r="D350" s="485"/>
      <c r="E350" s="485"/>
      <c r="H350" s="42"/>
    </row>
    <row r="351" spans="4:8" x14ac:dyDescent="0.45">
      <c r="D351" s="485"/>
      <c r="E351" s="485"/>
      <c r="H351" s="42"/>
    </row>
    <row r="352" spans="4:8" x14ac:dyDescent="0.45">
      <c r="D352" s="485"/>
      <c r="E352" s="485"/>
      <c r="H352" s="42"/>
    </row>
    <row r="353" spans="4:8" x14ac:dyDescent="0.45">
      <c r="D353" s="485"/>
      <c r="E353" s="485"/>
      <c r="H353" s="42"/>
    </row>
    <row r="354" spans="4:8" x14ac:dyDescent="0.45">
      <c r="D354" s="485"/>
      <c r="E354" s="485"/>
      <c r="H354" s="42"/>
    </row>
    <row r="355" spans="4:8" x14ac:dyDescent="0.45">
      <c r="D355" s="485"/>
      <c r="E355" s="485"/>
      <c r="H355" s="42"/>
    </row>
    <row r="356" spans="4:8" x14ac:dyDescent="0.45">
      <c r="D356" s="485"/>
      <c r="E356" s="485"/>
      <c r="H356" s="42"/>
    </row>
    <row r="357" spans="4:8" x14ac:dyDescent="0.45">
      <c r="D357" s="485"/>
      <c r="E357" s="485"/>
      <c r="H357" s="42"/>
    </row>
    <row r="358" spans="4:8" x14ac:dyDescent="0.45">
      <c r="D358" s="485"/>
      <c r="E358" s="485"/>
      <c r="H358" s="42"/>
    </row>
    <row r="359" spans="4:8" x14ac:dyDescent="0.45">
      <c r="D359" s="485"/>
      <c r="E359" s="485"/>
      <c r="H359" s="42"/>
    </row>
    <row r="360" spans="4:8" x14ac:dyDescent="0.45">
      <c r="D360" s="485"/>
      <c r="E360" s="485"/>
      <c r="H360" s="42"/>
    </row>
    <row r="361" spans="4:8" x14ac:dyDescent="0.45">
      <c r="D361" s="485"/>
      <c r="E361" s="485"/>
      <c r="H361" s="42"/>
    </row>
    <row r="362" spans="4:8" x14ac:dyDescent="0.45">
      <c r="D362" s="485"/>
      <c r="E362" s="485"/>
      <c r="H362" s="42"/>
    </row>
    <row r="363" spans="4:8" x14ac:dyDescent="0.45">
      <c r="D363" s="485"/>
      <c r="E363" s="485"/>
      <c r="H363" s="42"/>
    </row>
    <row r="364" spans="4:8" x14ac:dyDescent="0.45">
      <c r="D364" s="485"/>
      <c r="E364" s="485"/>
      <c r="H364" s="42"/>
    </row>
    <row r="365" spans="4:8" x14ac:dyDescent="0.45">
      <c r="D365" s="485"/>
      <c r="E365" s="485"/>
      <c r="H365" s="42"/>
    </row>
    <row r="366" spans="4:8" x14ac:dyDescent="0.45">
      <c r="D366" s="485"/>
      <c r="E366" s="485"/>
      <c r="H366" s="42"/>
    </row>
    <row r="367" spans="4:8" x14ac:dyDescent="0.45">
      <c r="D367" s="485"/>
      <c r="E367" s="485"/>
      <c r="H367" s="42"/>
    </row>
    <row r="368" spans="4:8" x14ac:dyDescent="0.45">
      <c r="D368" s="485"/>
      <c r="E368" s="485"/>
      <c r="H368" s="42"/>
    </row>
    <row r="369" spans="4:8" x14ac:dyDescent="0.45">
      <c r="D369" s="485"/>
      <c r="E369" s="485"/>
      <c r="H369" s="42"/>
    </row>
    <row r="370" spans="4:8" x14ac:dyDescent="0.45">
      <c r="D370" s="485"/>
      <c r="E370" s="485"/>
      <c r="H370" s="42"/>
    </row>
    <row r="371" spans="4:8" x14ac:dyDescent="0.45">
      <c r="D371" s="485"/>
      <c r="E371" s="485"/>
      <c r="H371" s="42"/>
    </row>
    <row r="372" spans="4:8" x14ac:dyDescent="0.45">
      <c r="D372" s="485"/>
      <c r="E372" s="485"/>
      <c r="H372" s="42"/>
    </row>
    <row r="373" spans="4:8" x14ac:dyDescent="0.45">
      <c r="D373" s="485"/>
      <c r="E373" s="485"/>
      <c r="H373" s="42"/>
    </row>
    <row r="374" spans="4:8" x14ac:dyDescent="0.45">
      <c r="D374" s="485"/>
      <c r="E374" s="485"/>
      <c r="H374" s="42"/>
    </row>
    <row r="375" spans="4:8" x14ac:dyDescent="0.45">
      <c r="D375" s="485"/>
      <c r="E375" s="485"/>
      <c r="H375" s="42"/>
    </row>
    <row r="376" spans="4:8" x14ac:dyDescent="0.45">
      <c r="D376" s="485"/>
      <c r="E376" s="485"/>
      <c r="H376" s="42"/>
    </row>
    <row r="377" spans="4:8" x14ac:dyDescent="0.45">
      <c r="D377" s="485"/>
      <c r="E377" s="485"/>
      <c r="H377" s="42"/>
    </row>
    <row r="378" spans="4:8" x14ac:dyDescent="0.45">
      <c r="D378" s="485"/>
      <c r="E378" s="485"/>
      <c r="H378" s="42"/>
    </row>
    <row r="379" spans="4:8" x14ac:dyDescent="0.45">
      <c r="D379" s="485"/>
      <c r="E379" s="485"/>
      <c r="H379" s="42"/>
    </row>
    <row r="380" spans="4:8" x14ac:dyDescent="0.45">
      <c r="D380" s="485"/>
      <c r="E380" s="485"/>
      <c r="H380" s="42"/>
    </row>
    <row r="381" spans="4:8" x14ac:dyDescent="0.45">
      <c r="D381" s="485"/>
      <c r="E381" s="485"/>
      <c r="H381" s="42"/>
    </row>
    <row r="382" spans="4:8" x14ac:dyDescent="0.45">
      <c r="D382" s="485"/>
      <c r="E382" s="485"/>
      <c r="H382" s="42"/>
    </row>
    <row r="383" spans="4:8" x14ac:dyDescent="0.45">
      <c r="D383" s="485"/>
      <c r="E383" s="485"/>
      <c r="H383" s="42"/>
    </row>
    <row r="384" spans="4:8" x14ac:dyDescent="0.45">
      <c r="D384" s="485"/>
      <c r="E384" s="485"/>
      <c r="H384" s="42"/>
    </row>
    <row r="385" spans="4:8" x14ac:dyDescent="0.45">
      <c r="D385" s="485"/>
      <c r="E385" s="485"/>
      <c r="H385" s="42"/>
    </row>
    <row r="386" spans="4:8" x14ac:dyDescent="0.45">
      <c r="D386" s="485"/>
      <c r="E386" s="485"/>
      <c r="H386" s="42"/>
    </row>
    <row r="387" spans="4:8" x14ac:dyDescent="0.45">
      <c r="D387" s="485"/>
      <c r="E387" s="485"/>
      <c r="H387" s="42"/>
    </row>
    <row r="388" spans="4:8" x14ac:dyDescent="0.45">
      <c r="D388" s="485"/>
      <c r="E388" s="485"/>
      <c r="H388" s="42"/>
    </row>
    <row r="389" spans="4:8" x14ac:dyDescent="0.45">
      <c r="D389" s="485"/>
      <c r="E389" s="485"/>
      <c r="H389" s="42"/>
    </row>
    <row r="390" spans="4:8" x14ac:dyDescent="0.45">
      <c r="D390" s="485"/>
      <c r="E390" s="485"/>
      <c r="H390" s="42"/>
    </row>
    <row r="391" spans="4:8" x14ac:dyDescent="0.45">
      <c r="D391" s="485"/>
      <c r="E391" s="485"/>
      <c r="H391" s="42"/>
    </row>
    <row r="392" spans="4:8" x14ac:dyDescent="0.45">
      <c r="D392" s="485"/>
      <c r="E392" s="485"/>
      <c r="H392" s="42"/>
    </row>
    <row r="393" spans="4:8" x14ac:dyDescent="0.45">
      <c r="D393" s="485"/>
      <c r="E393" s="485"/>
      <c r="H393" s="42"/>
    </row>
    <row r="394" spans="4:8" x14ac:dyDescent="0.45">
      <c r="D394" s="485"/>
      <c r="E394" s="485"/>
      <c r="H394" s="42"/>
    </row>
    <row r="395" spans="4:8" x14ac:dyDescent="0.45">
      <c r="D395" s="485"/>
      <c r="E395" s="485"/>
      <c r="H395" s="42"/>
    </row>
    <row r="396" spans="4:8" x14ac:dyDescent="0.45">
      <c r="D396" s="485"/>
      <c r="E396" s="485"/>
      <c r="H396" s="42"/>
    </row>
    <row r="397" spans="4:8" x14ac:dyDescent="0.45">
      <c r="D397" s="485"/>
      <c r="E397" s="485"/>
      <c r="H397" s="42"/>
    </row>
    <row r="398" spans="4:8" x14ac:dyDescent="0.45">
      <c r="D398" s="485"/>
      <c r="E398" s="485"/>
      <c r="H398" s="42"/>
    </row>
    <row r="399" spans="4:8" x14ac:dyDescent="0.45">
      <c r="D399" s="485"/>
      <c r="E399" s="485"/>
      <c r="H399" s="42"/>
    </row>
    <row r="400" spans="4:8" x14ac:dyDescent="0.45">
      <c r="D400" s="485"/>
      <c r="E400" s="485"/>
      <c r="H400" s="42"/>
    </row>
    <row r="401" spans="4:8" x14ac:dyDescent="0.45">
      <c r="D401" s="485"/>
      <c r="E401" s="485"/>
      <c r="H401" s="42"/>
    </row>
    <row r="402" spans="4:8" x14ac:dyDescent="0.45">
      <c r="D402" s="485"/>
      <c r="E402" s="485"/>
      <c r="H402" s="42"/>
    </row>
    <row r="403" spans="4:8" x14ac:dyDescent="0.45">
      <c r="D403" s="485"/>
      <c r="E403" s="485"/>
      <c r="H403" s="42"/>
    </row>
    <row r="404" spans="4:8" x14ac:dyDescent="0.45">
      <c r="D404" s="485"/>
      <c r="E404" s="485"/>
      <c r="H404" s="42"/>
    </row>
    <row r="405" spans="4:8" x14ac:dyDescent="0.45">
      <c r="D405" s="485"/>
      <c r="E405" s="485"/>
      <c r="H405" s="42"/>
    </row>
    <row r="406" spans="4:8" x14ac:dyDescent="0.45">
      <c r="D406" s="485"/>
      <c r="E406" s="485"/>
      <c r="H406" s="42"/>
    </row>
    <row r="407" spans="4:8" x14ac:dyDescent="0.45">
      <c r="D407" s="485"/>
      <c r="E407" s="485"/>
      <c r="H407" s="42"/>
    </row>
    <row r="408" spans="4:8" x14ac:dyDescent="0.45">
      <c r="D408" s="485"/>
      <c r="E408" s="485"/>
      <c r="H408" s="42"/>
    </row>
    <row r="409" spans="4:8" x14ac:dyDescent="0.45">
      <c r="D409" s="485"/>
      <c r="E409" s="485"/>
      <c r="H409" s="42"/>
    </row>
    <row r="410" spans="4:8" x14ac:dyDescent="0.45">
      <c r="D410" s="485"/>
      <c r="E410" s="485"/>
      <c r="H410" s="42"/>
    </row>
    <row r="411" spans="4:8" x14ac:dyDescent="0.45">
      <c r="D411" s="485"/>
      <c r="E411" s="485"/>
      <c r="H411" s="42"/>
    </row>
    <row r="412" spans="4:8" x14ac:dyDescent="0.45">
      <c r="D412" s="485"/>
      <c r="E412" s="485"/>
      <c r="H412" s="42"/>
    </row>
    <row r="413" spans="4:8" x14ac:dyDescent="0.45">
      <c r="D413" s="485"/>
      <c r="E413" s="485"/>
      <c r="H413" s="42"/>
    </row>
    <row r="414" spans="4:8" x14ac:dyDescent="0.45">
      <c r="D414" s="485"/>
      <c r="E414" s="485"/>
      <c r="H414" s="42"/>
    </row>
    <row r="415" spans="4:8" x14ac:dyDescent="0.45">
      <c r="D415" s="485"/>
      <c r="E415" s="485"/>
      <c r="H415" s="42"/>
    </row>
    <row r="416" spans="4:8" x14ac:dyDescent="0.45">
      <c r="D416" s="485"/>
      <c r="E416" s="485"/>
      <c r="H416" s="42"/>
    </row>
    <row r="417" spans="4:8" x14ac:dyDescent="0.45">
      <c r="D417" s="485"/>
      <c r="E417" s="485"/>
      <c r="H417" s="42"/>
    </row>
    <row r="418" spans="4:8" x14ac:dyDescent="0.45">
      <c r="D418" s="485"/>
      <c r="E418" s="485"/>
      <c r="H418" s="42"/>
    </row>
    <row r="419" spans="4:8" x14ac:dyDescent="0.45">
      <c r="D419" s="485"/>
      <c r="E419" s="485"/>
      <c r="H419" s="42"/>
    </row>
    <row r="420" spans="4:8" x14ac:dyDescent="0.45">
      <c r="D420" s="485"/>
      <c r="E420" s="485"/>
      <c r="H420" s="42"/>
    </row>
    <row r="421" spans="4:8" x14ac:dyDescent="0.45">
      <c r="D421" s="485"/>
      <c r="E421" s="485"/>
      <c r="H421" s="42"/>
    </row>
    <row r="422" spans="4:8" x14ac:dyDescent="0.45">
      <c r="D422" s="485"/>
      <c r="E422" s="485"/>
      <c r="H422" s="42"/>
    </row>
    <row r="423" spans="4:8" x14ac:dyDescent="0.45">
      <c r="D423" s="485"/>
      <c r="E423" s="485"/>
      <c r="H423" s="42"/>
    </row>
    <row r="424" spans="4:8" x14ac:dyDescent="0.45">
      <c r="D424" s="485"/>
      <c r="E424" s="485"/>
      <c r="H424" s="42"/>
    </row>
    <row r="425" spans="4:8" x14ac:dyDescent="0.45">
      <c r="D425" s="485"/>
      <c r="E425" s="485"/>
      <c r="H425" s="42"/>
    </row>
    <row r="426" spans="4:8" x14ac:dyDescent="0.45">
      <c r="D426" s="485"/>
      <c r="E426" s="485"/>
      <c r="H426" s="42"/>
    </row>
    <row r="427" spans="4:8" x14ac:dyDescent="0.45">
      <c r="D427" s="485"/>
      <c r="E427" s="485"/>
    </row>
    <row r="428" spans="4:8" x14ac:dyDescent="0.45">
      <c r="D428" s="485"/>
      <c r="E428" s="485"/>
    </row>
    <row r="429" spans="4:8" x14ac:dyDescent="0.45">
      <c r="D429" s="485"/>
      <c r="E429" s="485"/>
    </row>
    <row r="430" spans="4:8" x14ac:dyDescent="0.45">
      <c r="D430" s="485"/>
      <c r="E430" s="485"/>
    </row>
    <row r="431" spans="4:8" x14ac:dyDescent="0.45">
      <c r="D431" s="485"/>
      <c r="E431" s="485"/>
    </row>
    <row r="432" spans="4:8" x14ac:dyDescent="0.45">
      <c r="D432" s="485"/>
      <c r="E432" s="485"/>
    </row>
    <row r="433" spans="4:5" x14ac:dyDescent="0.45">
      <c r="D433" s="485"/>
      <c r="E433" s="485"/>
    </row>
    <row r="434" spans="4:5" x14ac:dyDescent="0.45">
      <c r="D434" s="485"/>
      <c r="E434" s="485"/>
    </row>
    <row r="435" spans="4:5" x14ac:dyDescent="0.45">
      <c r="D435" s="485"/>
      <c r="E435" s="485"/>
    </row>
    <row r="436" spans="4:5" x14ac:dyDescent="0.45">
      <c r="D436" s="485"/>
      <c r="E436" s="485"/>
    </row>
    <row r="437" spans="4:5" x14ac:dyDescent="0.45">
      <c r="D437" s="485"/>
      <c r="E437" s="485"/>
    </row>
    <row r="438" spans="4:5" x14ac:dyDescent="0.45">
      <c r="D438" s="485"/>
      <c r="E438" s="485"/>
    </row>
    <row r="439" spans="4:5" x14ac:dyDescent="0.45">
      <c r="D439" s="485"/>
      <c r="E439" s="485"/>
    </row>
    <row r="440" spans="4:5" x14ac:dyDescent="0.45">
      <c r="D440" s="485"/>
      <c r="E440" s="485"/>
    </row>
    <row r="441" spans="4:5" x14ac:dyDescent="0.45">
      <c r="D441" s="485"/>
      <c r="E441" s="485"/>
    </row>
    <row r="442" spans="4:5" x14ac:dyDescent="0.45">
      <c r="D442" s="485"/>
      <c r="E442" s="485"/>
    </row>
    <row r="443" spans="4:5" x14ac:dyDescent="0.45">
      <c r="D443" s="485"/>
      <c r="E443" s="485"/>
    </row>
    <row r="444" spans="4:5" x14ac:dyDescent="0.45">
      <c r="D444" s="485"/>
      <c r="E444" s="485"/>
    </row>
    <row r="445" spans="4:5" x14ac:dyDescent="0.45">
      <c r="D445" s="485"/>
      <c r="E445" s="485"/>
    </row>
    <row r="446" spans="4:5" x14ac:dyDescent="0.45">
      <c r="D446" s="485"/>
      <c r="E446" s="485"/>
    </row>
    <row r="447" spans="4:5" x14ac:dyDescent="0.45">
      <c r="D447" s="485"/>
      <c r="E447" s="485"/>
    </row>
    <row r="448" spans="4:5" x14ac:dyDescent="0.45">
      <c r="D448" s="485"/>
      <c r="E448" s="485"/>
    </row>
    <row r="449" spans="4:5" x14ac:dyDescent="0.45">
      <c r="D449" s="485"/>
      <c r="E449" s="485"/>
    </row>
    <row r="450" spans="4:5" x14ac:dyDescent="0.45">
      <c r="D450" s="485"/>
      <c r="E450" s="485"/>
    </row>
    <row r="451" spans="4:5" x14ac:dyDescent="0.45">
      <c r="D451" s="485"/>
      <c r="E451" s="485"/>
    </row>
    <row r="452" spans="4:5" x14ac:dyDescent="0.45">
      <c r="D452" s="485"/>
      <c r="E452" s="485"/>
    </row>
    <row r="453" spans="4:5" x14ac:dyDescent="0.45">
      <c r="D453" s="485"/>
      <c r="E453" s="485"/>
    </row>
    <row r="454" spans="4:5" x14ac:dyDescent="0.45">
      <c r="D454" s="485"/>
      <c r="E454" s="485"/>
    </row>
    <row r="455" spans="4:5" x14ac:dyDescent="0.45">
      <c r="D455" s="485"/>
      <c r="E455" s="485"/>
    </row>
    <row r="456" spans="4:5" x14ac:dyDescent="0.45">
      <c r="D456" s="485"/>
      <c r="E456" s="485"/>
    </row>
    <row r="457" spans="4:5" x14ac:dyDescent="0.45">
      <c r="D457" s="485"/>
      <c r="E457" s="485"/>
    </row>
    <row r="458" spans="4:5" x14ac:dyDescent="0.45">
      <c r="D458" s="485"/>
      <c r="E458" s="485"/>
    </row>
    <row r="459" spans="4:5" x14ac:dyDescent="0.45">
      <c r="D459" s="485"/>
      <c r="E459" s="485"/>
    </row>
    <row r="460" spans="4:5" x14ac:dyDescent="0.45">
      <c r="D460" s="485"/>
      <c r="E460" s="485"/>
    </row>
    <row r="461" spans="4:5" x14ac:dyDescent="0.45">
      <c r="D461" s="485"/>
      <c r="E461" s="485"/>
    </row>
    <row r="462" spans="4:5" x14ac:dyDescent="0.45">
      <c r="D462" s="485"/>
      <c r="E462" s="485"/>
    </row>
    <row r="463" spans="4:5" x14ac:dyDescent="0.45">
      <c r="D463" s="485"/>
      <c r="E463" s="485"/>
    </row>
    <row r="464" spans="4:5" x14ac:dyDescent="0.45">
      <c r="D464" s="485"/>
      <c r="E464" s="485"/>
    </row>
    <row r="465" spans="4:5" x14ac:dyDescent="0.45">
      <c r="D465" s="485"/>
      <c r="E465" s="485"/>
    </row>
    <row r="466" spans="4:5" x14ac:dyDescent="0.45">
      <c r="D466" s="485"/>
      <c r="E466" s="485"/>
    </row>
    <row r="467" spans="4:5" x14ac:dyDescent="0.45">
      <c r="D467" s="485"/>
      <c r="E467" s="485"/>
    </row>
    <row r="468" spans="4:5" x14ac:dyDescent="0.45">
      <c r="D468" s="485"/>
      <c r="E468" s="485"/>
    </row>
    <row r="469" spans="4:5" x14ac:dyDescent="0.45">
      <c r="D469" s="485"/>
      <c r="E469" s="485"/>
    </row>
    <row r="470" spans="4:5" x14ac:dyDescent="0.45">
      <c r="D470" s="485"/>
      <c r="E470" s="485"/>
    </row>
    <row r="471" spans="4:5" x14ac:dyDescent="0.45">
      <c r="D471" s="485"/>
      <c r="E471" s="485"/>
    </row>
    <row r="472" spans="4:5" x14ac:dyDescent="0.45">
      <c r="D472" s="485"/>
      <c r="E472" s="485"/>
    </row>
    <row r="473" spans="4:5" x14ac:dyDescent="0.45">
      <c r="D473" s="485"/>
      <c r="E473" s="485"/>
    </row>
    <row r="474" spans="4:5" x14ac:dyDescent="0.45">
      <c r="D474" s="485"/>
      <c r="E474" s="485"/>
    </row>
    <row r="475" spans="4:5" x14ac:dyDescent="0.45">
      <c r="D475" s="485"/>
      <c r="E475" s="485"/>
    </row>
    <row r="476" spans="4:5" x14ac:dyDescent="0.45">
      <c r="D476" s="485"/>
      <c r="E476" s="485"/>
    </row>
    <row r="477" spans="4:5" x14ac:dyDescent="0.45">
      <c r="D477" s="485"/>
      <c r="E477" s="485"/>
    </row>
    <row r="478" spans="4:5" x14ac:dyDescent="0.45">
      <c r="D478" s="485"/>
      <c r="E478" s="485"/>
    </row>
    <row r="479" spans="4:5" x14ac:dyDescent="0.45">
      <c r="D479" s="485"/>
      <c r="E479" s="485"/>
    </row>
    <row r="480" spans="4:5" x14ac:dyDescent="0.45">
      <c r="D480" s="485"/>
      <c r="E480" s="485"/>
    </row>
    <row r="481" spans="4:5" x14ac:dyDescent="0.45">
      <c r="D481" s="485"/>
      <c r="E481" s="485"/>
    </row>
    <row r="482" spans="4:5" x14ac:dyDescent="0.45">
      <c r="D482" s="485"/>
      <c r="E482" s="485"/>
    </row>
    <row r="483" spans="4:5" x14ac:dyDescent="0.45">
      <c r="D483" s="485"/>
      <c r="E483" s="485"/>
    </row>
    <row r="484" spans="4:5" x14ac:dyDescent="0.45">
      <c r="D484" s="485"/>
      <c r="E484" s="485"/>
    </row>
    <row r="485" spans="4:5" x14ac:dyDescent="0.45">
      <c r="D485" s="485"/>
      <c r="E485" s="485"/>
    </row>
    <row r="486" spans="4:5" x14ac:dyDescent="0.45">
      <c r="D486" s="485"/>
      <c r="E486" s="485"/>
    </row>
    <row r="487" spans="4:5" x14ac:dyDescent="0.45">
      <c r="D487" s="485"/>
      <c r="E487" s="485"/>
    </row>
    <row r="488" spans="4:5" x14ac:dyDescent="0.45">
      <c r="D488" s="485"/>
      <c r="E488" s="485"/>
    </row>
    <row r="489" spans="4:5" x14ac:dyDescent="0.45">
      <c r="D489" s="485"/>
      <c r="E489" s="485"/>
    </row>
    <row r="490" spans="4:5" x14ac:dyDescent="0.45">
      <c r="D490" s="485"/>
      <c r="E490" s="485"/>
    </row>
    <row r="491" spans="4:5" x14ac:dyDescent="0.45">
      <c r="D491" s="485"/>
      <c r="E491" s="485"/>
    </row>
    <row r="492" spans="4:5" x14ac:dyDescent="0.45">
      <c r="D492" s="485"/>
      <c r="E492" s="485"/>
    </row>
    <row r="493" spans="4:5" x14ac:dyDescent="0.45">
      <c r="D493" s="485"/>
      <c r="E493" s="485"/>
    </row>
    <row r="494" spans="4:5" x14ac:dyDescent="0.45">
      <c r="D494" s="485"/>
      <c r="E494" s="485"/>
    </row>
    <row r="495" spans="4:5" x14ac:dyDescent="0.45">
      <c r="D495" s="485"/>
      <c r="E495" s="485"/>
    </row>
    <row r="496" spans="4:5" x14ac:dyDescent="0.45">
      <c r="D496" s="485"/>
      <c r="E496" s="485"/>
    </row>
    <row r="497" spans="4:5" x14ac:dyDescent="0.45">
      <c r="D497" s="485"/>
      <c r="E497" s="485"/>
    </row>
    <row r="498" spans="4:5" x14ac:dyDescent="0.45">
      <c r="D498" s="485"/>
      <c r="E498" s="485"/>
    </row>
    <row r="499" spans="4:5" x14ac:dyDescent="0.45">
      <c r="D499" s="485"/>
      <c r="E499" s="485"/>
    </row>
    <row r="500" spans="4:5" x14ac:dyDescent="0.45">
      <c r="D500" s="485"/>
      <c r="E500" s="485"/>
    </row>
    <row r="501" spans="4:5" x14ac:dyDescent="0.45">
      <c r="D501" s="485"/>
      <c r="E501" s="485"/>
    </row>
    <row r="502" spans="4:5" x14ac:dyDescent="0.45">
      <c r="D502" s="485"/>
      <c r="E502" s="485"/>
    </row>
    <row r="503" spans="4:5" x14ac:dyDescent="0.45">
      <c r="D503" s="485"/>
      <c r="E503" s="485"/>
    </row>
    <row r="504" spans="4:5" x14ac:dyDescent="0.45">
      <c r="D504" s="485"/>
      <c r="E504" s="485"/>
    </row>
    <row r="505" spans="4:5" x14ac:dyDescent="0.45">
      <c r="D505" s="485"/>
      <c r="E505" s="485"/>
    </row>
    <row r="506" spans="4:5" x14ac:dyDescent="0.45">
      <c r="D506" s="485"/>
      <c r="E506" s="485"/>
    </row>
    <row r="507" spans="4:5" x14ac:dyDescent="0.45">
      <c r="D507" s="485"/>
      <c r="E507" s="485"/>
    </row>
    <row r="508" spans="4:5" x14ac:dyDescent="0.45">
      <c r="D508" s="485"/>
      <c r="E508" s="485"/>
    </row>
    <row r="509" spans="4:5" x14ac:dyDescent="0.45">
      <c r="D509" s="485"/>
      <c r="E509" s="485"/>
    </row>
    <row r="510" spans="4:5" x14ac:dyDescent="0.45">
      <c r="D510" s="485"/>
      <c r="E510" s="485"/>
    </row>
    <row r="511" spans="4:5" x14ac:dyDescent="0.45">
      <c r="D511" s="485"/>
      <c r="E511" s="485"/>
    </row>
    <row r="512" spans="4:5" x14ac:dyDescent="0.45">
      <c r="D512" s="485"/>
      <c r="E512" s="485"/>
    </row>
    <row r="513" spans="4:5" x14ac:dyDescent="0.45">
      <c r="D513" s="485"/>
      <c r="E513" s="485"/>
    </row>
    <row r="514" spans="4:5" x14ac:dyDescent="0.45">
      <c r="D514" s="485"/>
      <c r="E514" s="485"/>
    </row>
    <row r="515" spans="4:5" x14ac:dyDescent="0.45">
      <c r="D515" s="485"/>
      <c r="E515" s="485"/>
    </row>
    <row r="516" spans="4:5" x14ac:dyDescent="0.45">
      <c r="D516" s="485"/>
      <c r="E516" s="485"/>
    </row>
    <row r="517" spans="4:5" x14ac:dyDescent="0.45">
      <c r="D517" s="485"/>
      <c r="E517" s="485"/>
    </row>
    <row r="518" spans="4:5" x14ac:dyDescent="0.45">
      <c r="D518" s="485"/>
      <c r="E518" s="485"/>
    </row>
    <row r="519" spans="4:5" x14ac:dyDescent="0.45">
      <c r="D519" s="485"/>
      <c r="E519" s="485"/>
    </row>
    <row r="520" spans="4:5" x14ac:dyDescent="0.45">
      <c r="D520" s="485"/>
      <c r="E520" s="485"/>
    </row>
    <row r="521" spans="4:5" x14ac:dyDescent="0.45">
      <c r="D521" s="485"/>
      <c r="E521" s="485"/>
    </row>
    <row r="522" spans="4:5" x14ac:dyDescent="0.45">
      <c r="D522" s="485"/>
      <c r="E522" s="485"/>
    </row>
    <row r="523" spans="4:5" x14ac:dyDescent="0.45">
      <c r="D523" s="485"/>
      <c r="E523" s="485"/>
    </row>
    <row r="524" spans="4:5" x14ac:dyDescent="0.45">
      <c r="D524" s="485"/>
      <c r="E524" s="485"/>
    </row>
    <row r="525" spans="4:5" x14ac:dyDescent="0.45">
      <c r="D525" s="485"/>
      <c r="E525" s="485"/>
    </row>
    <row r="526" spans="4:5" x14ac:dyDescent="0.45">
      <c r="D526" s="485"/>
      <c r="E526" s="485"/>
    </row>
    <row r="527" spans="4:5" x14ac:dyDescent="0.45">
      <c r="D527" s="485"/>
      <c r="E527" s="485"/>
    </row>
    <row r="528" spans="4:5" x14ac:dyDescent="0.45">
      <c r="D528" s="485"/>
      <c r="E528" s="485"/>
    </row>
    <row r="529" spans="4:5" x14ac:dyDescent="0.45">
      <c r="D529" s="485"/>
      <c r="E529" s="485"/>
    </row>
    <row r="530" spans="4:5" x14ac:dyDescent="0.45">
      <c r="D530" s="484"/>
      <c r="E530" s="484"/>
    </row>
    <row r="531" spans="4:5" x14ac:dyDescent="0.45">
      <c r="D531" s="484"/>
      <c r="E531" s="484"/>
    </row>
    <row r="532" spans="4:5" x14ac:dyDescent="0.45">
      <c r="D532" s="484"/>
      <c r="E532" s="484"/>
    </row>
    <row r="533" spans="4:5" x14ac:dyDescent="0.45">
      <c r="D533" s="484"/>
      <c r="E533" s="484"/>
    </row>
    <row r="534" spans="4:5" x14ac:dyDescent="0.45">
      <c r="D534" s="484"/>
      <c r="E534" s="484"/>
    </row>
    <row r="535" spans="4:5" x14ac:dyDescent="0.45">
      <c r="D535" s="484"/>
      <c r="E535" s="484"/>
    </row>
    <row r="536" spans="4:5" x14ac:dyDescent="0.45">
      <c r="D536" s="484"/>
      <c r="E536" s="484"/>
    </row>
    <row r="537" spans="4:5" x14ac:dyDescent="0.45">
      <c r="D537" s="484"/>
      <c r="E537" s="48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Normal="100" workbookViewId="0">
      <selection activeCell="J4" sqref="J4"/>
    </sheetView>
  </sheetViews>
  <sheetFormatPr defaultColWidth="8.90625" defaultRowHeight="15.5" x14ac:dyDescent="0.35"/>
  <cols>
    <col min="1" max="1" width="21.453125" style="3" bestFit="1" customWidth="1"/>
    <col min="2" max="2" width="23" style="3" bestFit="1" customWidth="1"/>
    <col min="3" max="3" width="16.54296875" style="3" bestFit="1" customWidth="1"/>
    <col min="4" max="4" width="7.81640625" style="3" bestFit="1" customWidth="1"/>
    <col min="5" max="5" width="9.54296875" style="3" bestFit="1" customWidth="1"/>
    <col min="6" max="6" width="14.6328125" style="39" bestFit="1" customWidth="1"/>
    <col min="7" max="7" width="19" style="3" bestFit="1" customWidth="1"/>
    <col min="8" max="8" width="13.6328125" style="3" customWidth="1"/>
    <col min="9" max="16384" width="8.90625" style="3"/>
  </cols>
  <sheetData>
    <row r="1" spans="1:9" x14ac:dyDescent="0.35">
      <c r="A1" s="1" t="s">
        <v>1587</v>
      </c>
      <c r="B1" s="1" t="s">
        <v>1588</v>
      </c>
      <c r="C1" s="1" t="s">
        <v>1589</v>
      </c>
      <c r="D1" s="1"/>
      <c r="E1" s="1" t="s">
        <v>1590</v>
      </c>
      <c r="F1" s="1"/>
      <c r="G1" s="1" t="s">
        <v>630</v>
      </c>
      <c r="H1" s="2" t="s">
        <v>280</v>
      </c>
    </row>
    <row r="2" spans="1:9" x14ac:dyDescent="0.35">
      <c r="A2" s="1" t="s">
        <v>2015</v>
      </c>
      <c r="B2" s="2">
        <v>68</v>
      </c>
      <c r="C2" s="2">
        <v>70</v>
      </c>
      <c r="D2" s="1"/>
      <c r="E2" s="4">
        <f>SUM(E27,E40,E57,E70,E80,E89)+E14</f>
        <v>-637</v>
      </c>
      <c r="F2" s="1"/>
      <c r="G2" s="4">
        <f>SUM(H27,H40,H57,H70,H80,H89)+109</f>
        <v>1225.6099999999999</v>
      </c>
      <c r="H2" s="4">
        <f>SUM(G2,E2)</f>
        <v>588.6099999999999</v>
      </c>
    </row>
    <row r="3" spans="1:9" s="29" customFormat="1" x14ac:dyDescent="0.35">
      <c r="A3" s="7"/>
      <c r="B3" s="6"/>
      <c r="C3" s="6"/>
      <c r="D3" s="7"/>
      <c r="E3" s="8"/>
      <c r="F3" s="7"/>
      <c r="G3" s="8"/>
      <c r="H3" s="8"/>
    </row>
    <row r="4" spans="1:9" s="29" customFormat="1" x14ac:dyDescent="0.35">
      <c r="A4" s="225" t="s">
        <v>2016</v>
      </c>
      <c r="B4" s="519" t="s">
        <v>580</v>
      </c>
      <c r="C4" s="440">
        <v>20</v>
      </c>
      <c r="D4" s="31"/>
      <c r="E4" s="441">
        <v>-10</v>
      </c>
      <c r="F4" s="31"/>
      <c r="G4" s="441" t="s">
        <v>23</v>
      </c>
      <c r="H4" s="441"/>
    </row>
    <row r="5" spans="1:9" s="29" customFormat="1" x14ac:dyDescent="0.35">
      <c r="A5" s="7"/>
      <c r="B5" s="518" t="s">
        <v>1726</v>
      </c>
      <c r="C5" s="516">
        <v>33</v>
      </c>
      <c r="D5" s="14"/>
      <c r="E5" s="517">
        <v>-10</v>
      </c>
      <c r="F5" s="307"/>
      <c r="G5" s="399" t="s">
        <v>284</v>
      </c>
      <c r="H5" s="399">
        <v>38</v>
      </c>
    </row>
    <row r="6" spans="1:9" s="29" customFormat="1" x14ac:dyDescent="0.35">
      <c r="A6" s="7"/>
      <c r="B6" s="519" t="s">
        <v>905</v>
      </c>
      <c r="C6" s="440">
        <v>50</v>
      </c>
      <c r="D6" s="31"/>
      <c r="E6" s="441">
        <v>-10</v>
      </c>
      <c r="F6" s="31"/>
      <c r="G6" s="441" t="s">
        <v>263</v>
      </c>
      <c r="H6" s="441"/>
    </row>
    <row r="7" spans="1:9" s="29" customFormat="1" x14ac:dyDescent="0.35">
      <c r="A7" s="7"/>
      <c r="B7" s="519" t="s">
        <v>461</v>
      </c>
      <c r="C7" s="440">
        <v>45</v>
      </c>
      <c r="D7" s="31"/>
      <c r="E7" s="441">
        <v>-10</v>
      </c>
      <c r="F7" s="31"/>
      <c r="G7" s="441" t="s">
        <v>119</v>
      </c>
      <c r="H7" s="441"/>
    </row>
    <row r="8" spans="1:9" s="29" customFormat="1" x14ac:dyDescent="0.35">
      <c r="A8" s="7"/>
      <c r="B8" s="519" t="s">
        <v>96</v>
      </c>
      <c r="C8" s="440">
        <v>80</v>
      </c>
      <c r="D8" s="31"/>
      <c r="E8" s="441">
        <v>-10</v>
      </c>
      <c r="F8" s="31"/>
      <c r="G8" s="441" t="s">
        <v>221</v>
      </c>
      <c r="H8" s="441"/>
    </row>
    <row r="9" spans="1:9" x14ac:dyDescent="0.35">
      <c r="A9" s="7"/>
      <c r="B9" s="518" t="s">
        <v>1222</v>
      </c>
      <c r="C9" s="516">
        <v>66</v>
      </c>
      <c r="D9" s="14"/>
      <c r="E9" s="517">
        <v>-10</v>
      </c>
      <c r="F9" s="307"/>
      <c r="G9" s="399" t="s">
        <v>284</v>
      </c>
      <c r="H9" s="399">
        <v>71</v>
      </c>
    </row>
    <row r="10" spans="1:9" x14ac:dyDescent="0.35">
      <c r="A10" s="7"/>
      <c r="B10" s="519" t="s">
        <v>2017</v>
      </c>
      <c r="C10" s="440">
        <v>100</v>
      </c>
      <c r="D10" s="31"/>
      <c r="E10" s="441">
        <v>-10</v>
      </c>
      <c r="F10" s="31"/>
      <c r="G10" s="441" t="s">
        <v>34</v>
      </c>
      <c r="H10" s="441"/>
      <c r="I10" s="29"/>
    </row>
    <row r="11" spans="1:9" x14ac:dyDescent="0.35">
      <c r="A11" s="7"/>
      <c r="B11" s="519" t="s">
        <v>82</v>
      </c>
      <c r="C11" s="440">
        <v>100</v>
      </c>
      <c r="D11" s="31"/>
      <c r="E11" s="441">
        <v>-10</v>
      </c>
      <c r="F11" s="31"/>
      <c r="G11" s="441" t="s">
        <v>23</v>
      </c>
      <c r="H11" s="441"/>
      <c r="I11" s="29"/>
    </row>
    <row r="12" spans="1:9" x14ac:dyDescent="0.35">
      <c r="A12" s="7"/>
      <c r="B12" s="519" t="s">
        <v>698</v>
      </c>
      <c r="C12" s="440">
        <v>150</v>
      </c>
      <c r="D12" s="31"/>
      <c r="E12" s="441">
        <v>-10</v>
      </c>
      <c r="F12" s="31"/>
      <c r="G12" s="441" t="s">
        <v>263</v>
      </c>
      <c r="H12" s="441"/>
      <c r="I12" s="29"/>
    </row>
    <row r="13" spans="1:9" x14ac:dyDescent="0.35">
      <c r="A13" s="7"/>
      <c r="B13" s="519" t="s">
        <v>1060</v>
      </c>
      <c r="C13" s="440">
        <v>200</v>
      </c>
      <c r="D13" s="31"/>
      <c r="E13" s="441">
        <v>-10</v>
      </c>
      <c r="F13" s="31"/>
      <c r="G13" s="441" t="s">
        <v>23</v>
      </c>
      <c r="H13" s="441"/>
      <c r="I13" s="29"/>
    </row>
    <row r="14" spans="1:9" x14ac:dyDescent="0.35">
      <c r="A14" s="7"/>
      <c r="B14" s="6"/>
      <c r="C14" s="176"/>
      <c r="D14" s="139"/>
      <c r="E14" s="447">
        <f>SUM(E4:E13)</f>
        <v>-100</v>
      </c>
      <c r="F14" s="7"/>
      <c r="G14" s="8"/>
      <c r="H14" s="8">
        <f>SUM(H4:H13)</f>
        <v>109</v>
      </c>
      <c r="I14" s="29"/>
    </row>
    <row r="15" spans="1:9" x14ac:dyDescent="0.35">
      <c r="A15" s="7"/>
      <c r="B15" s="6"/>
      <c r="C15" s="176"/>
      <c r="D15" s="139"/>
      <c r="E15" s="447"/>
      <c r="F15" s="7"/>
      <c r="G15" s="8"/>
      <c r="H15" s="8"/>
      <c r="I15" s="29"/>
    </row>
    <row r="16" spans="1:9" x14ac:dyDescent="0.35">
      <c r="A16" s="7"/>
      <c r="B16" s="6"/>
      <c r="C16" s="6"/>
      <c r="D16" s="7"/>
      <c r="E16" s="8"/>
      <c r="F16" s="7"/>
      <c r="G16" s="8"/>
      <c r="H16" s="8"/>
      <c r="I16" s="29"/>
    </row>
    <row r="17" spans="1:8" x14ac:dyDescent="0.35">
      <c r="A17" s="169" t="s">
        <v>1749</v>
      </c>
      <c r="B17" s="31" t="s">
        <v>182</v>
      </c>
      <c r="C17" s="31">
        <v>80</v>
      </c>
      <c r="D17" s="396"/>
      <c r="E17" s="396">
        <v>-10</v>
      </c>
      <c r="F17" s="315"/>
      <c r="G17" s="397" t="s">
        <v>294</v>
      </c>
      <c r="H17" s="316"/>
    </row>
    <row r="18" spans="1:8" x14ac:dyDescent="0.35">
      <c r="A18" s="387"/>
      <c r="B18" s="31" t="s">
        <v>540</v>
      </c>
      <c r="C18" s="31">
        <v>200</v>
      </c>
      <c r="D18" s="396"/>
      <c r="E18" s="396">
        <v>-10</v>
      </c>
      <c r="F18" s="315"/>
      <c r="G18" s="397" t="s">
        <v>23</v>
      </c>
      <c r="H18" s="316"/>
    </row>
    <row r="19" spans="1:8" x14ac:dyDescent="0.35">
      <c r="A19" s="187"/>
      <c r="B19" s="31" t="s">
        <v>635</v>
      </c>
      <c r="C19" s="31">
        <v>33</v>
      </c>
      <c r="D19" s="396"/>
      <c r="E19" s="396">
        <v>-10</v>
      </c>
      <c r="F19" s="315"/>
      <c r="G19" s="397" t="s">
        <v>23</v>
      </c>
      <c r="H19" s="316"/>
    </row>
    <row r="20" spans="1:8" x14ac:dyDescent="0.35">
      <c r="A20" s="169"/>
      <c r="B20" s="31" t="s">
        <v>69</v>
      </c>
      <c r="C20" s="31">
        <v>150</v>
      </c>
      <c r="D20" s="396"/>
      <c r="E20" s="396">
        <v>-10</v>
      </c>
      <c r="F20" s="315"/>
      <c r="G20" s="397" t="s">
        <v>23</v>
      </c>
      <c r="H20" s="316"/>
    </row>
    <row r="21" spans="1:8" x14ac:dyDescent="0.35">
      <c r="A21" s="169"/>
      <c r="B21" s="31" t="s">
        <v>1751</v>
      </c>
      <c r="C21" s="31">
        <v>125</v>
      </c>
      <c r="D21" s="396"/>
      <c r="E21" s="396">
        <v>-10</v>
      </c>
      <c r="F21" s="315"/>
      <c r="G21" s="397" t="s">
        <v>23</v>
      </c>
      <c r="H21" s="316"/>
    </row>
    <row r="22" spans="1:8" x14ac:dyDescent="0.35">
      <c r="A22" s="169"/>
      <c r="B22" s="307" t="s">
        <v>832</v>
      </c>
      <c r="C22" s="307">
        <v>40</v>
      </c>
      <c r="D22" s="503"/>
      <c r="E22" s="503">
        <v>-10</v>
      </c>
      <c r="F22" s="307"/>
      <c r="G22" s="398" t="s">
        <v>9</v>
      </c>
      <c r="H22" s="399">
        <v>22.5</v>
      </c>
    </row>
    <row r="23" spans="1:8" x14ac:dyDescent="0.35">
      <c r="A23" s="169"/>
      <c r="B23" s="31" t="s">
        <v>479</v>
      </c>
      <c r="C23" s="31">
        <v>25</v>
      </c>
      <c r="D23" s="396"/>
      <c r="E23" s="396">
        <v>-10</v>
      </c>
      <c r="F23" s="315"/>
      <c r="G23" s="397" t="s">
        <v>23</v>
      </c>
      <c r="H23" s="316"/>
    </row>
    <row r="24" spans="1:8" x14ac:dyDescent="0.35">
      <c r="A24" s="169"/>
      <c r="B24" s="31" t="s">
        <v>1464</v>
      </c>
      <c r="C24" s="31">
        <v>40</v>
      </c>
      <c r="D24" s="396"/>
      <c r="E24" s="396">
        <v>-10</v>
      </c>
      <c r="F24" s="315"/>
      <c r="G24" s="397" t="s">
        <v>184</v>
      </c>
      <c r="H24" s="316"/>
    </row>
    <row r="25" spans="1:8" x14ac:dyDescent="0.35">
      <c r="A25" s="169"/>
      <c r="B25" s="307" t="s">
        <v>314</v>
      </c>
      <c r="C25" s="307">
        <v>100</v>
      </c>
      <c r="D25" s="503"/>
      <c r="E25" s="503">
        <v>-10</v>
      </c>
      <c r="F25" s="307"/>
      <c r="G25" s="398" t="s">
        <v>39</v>
      </c>
      <c r="H25" s="399">
        <v>105</v>
      </c>
    </row>
    <row r="26" spans="1:8" x14ac:dyDescent="0.35">
      <c r="A26" s="169"/>
      <c r="B26" s="31" t="s">
        <v>858</v>
      </c>
      <c r="C26" s="400">
        <v>40</v>
      </c>
      <c r="D26" s="401"/>
      <c r="E26" s="401">
        <v>-10</v>
      </c>
      <c r="F26" s="318"/>
      <c r="G26" s="402" t="s">
        <v>292</v>
      </c>
      <c r="H26" s="319"/>
    </row>
    <row r="27" spans="1:8" x14ac:dyDescent="0.35">
      <c r="A27" s="7"/>
      <c r="B27" s="6"/>
      <c r="C27" s="2">
        <v>2021</v>
      </c>
      <c r="D27" s="1" t="s">
        <v>18</v>
      </c>
      <c r="E27" s="4">
        <f>SUM(E17:E26)</f>
        <v>-100</v>
      </c>
      <c r="F27" s="1"/>
      <c r="G27" s="4" t="s">
        <v>19</v>
      </c>
      <c r="H27" s="4">
        <f>SUM(H17:H26)</f>
        <v>127.5</v>
      </c>
    </row>
    <row r="28" spans="1:8" x14ac:dyDescent="0.35">
      <c r="A28" s="5"/>
      <c r="B28" s="6"/>
      <c r="C28" s="6"/>
      <c r="D28" s="7"/>
      <c r="E28" s="8"/>
      <c r="F28" s="7"/>
      <c r="G28" s="8"/>
      <c r="H28" s="8"/>
    </row>
    <row r="29" spans="1:8" x14ac:dyDescent="0.35">
      <c r="A29" s="248" t="s">
        <v>1660</v>
      </c>
      <c r="B29" s="10" t="s">
        <v>1661</v>
      </c>
      <c r="C29" s="314">
        <v>14</v>
      </c>
      <c r="D29" s="10"/>
      <c r="E29" s="12">
        <v>-10</v>
      </c>
      <c r="F29" s="315"/>
      <c r="G29" s="320" t="s">
        <v>11</v>
      </c>
      <c r="H29" s="316"/>
    </row>
    <row r="30" spans="1:8" x14ac:dyDescent="0.35">
      <c r="A30" s="5"/>
      <c r="B30" s="10" t="s">
        <v>374</v>
      </c>
      <c r="C30" s="314">
        <v>28</v>
      </c>
      <c r="D30" s="10"/>
      <c r="E30" s="12">
        <v>-10</v>
      </c>
      <c r="F30" s="315"/>
      <c r="G30" s="320" t="s">
        <v>13</v>
      </c>
      <c r="H30" s="316"/>
    </row>
    <row r="31" spans="1:8" x14ac:dyDescent="0.35">
      <c r="A31" s="5"/>
      <c r="B31" s="10" t="s">
        <v>831</v>
      </c>
      <c r="C31" s="314">
        <v>28</v>
      </c>
      <c r="D31" s="10"/>
      <c r="E31" s="12">
        <v>-10</v>
      </c>
      <c r="F31" s="315"/>
      <c r="G31" s="320" t="s">
        <v>376</v>
      </c>
      <c r="H31" s="316"/>
    </row>
    <row r="32" spans="1:8" x14ac:dyDescent="0.35">
      <c r="A32" s="5"/>
      <c r="B32" s="10" t="s">
        <v>133</v>
      </c>
      <c r="C32" s="314">
        <v>28</v>
      </c>
      <c r="D32" s="10"/>
      <c r="E32" s="12">
        <v>-10</v>
      </c>
      <c r="F32" s="315"/>
      <c r="G32" s="320" t="s">
        <v>23</v>
      </c>
      <c r="H32" s="316"/>
    </row>
    <row r="33" spans="1:8" ht="16" thickBot="1" x14ac:dyDescent="0.4">
      <c r="A33" s="5"/>
      <c r="B33" s="54" t="s">
        <v>1315</v>
      </c>
      <c r="C33" s="317">
        <v>33</v>
      </c>
      <c r="D33" s="54"/>
      <c r="E33" s="52">
        <v>-10</v>
      </c>
      <c r="F33" s="318"/>
      <c r="G33" s="321" t="s">
        <v>404</v>
      </c>
      <c r="H33" s="319"/>
    </row>
    <row r="34" spans="1:8" x14ac:dyDescent="0.35">
      <c r="A34" s="5"/>
      <c r="B34" s="328" t="s">
        <v>1222</v>
      </c>
      <c r="C34" s="329">
        <v>150</v>
      </c>
      <c r="D34" s="330"/>
      <c r="E34" s="331">
        <v>-5</v>
      </c>
      <c r="F34" s="330"/>
      <c r="G34" s="332" t="s">
        <v>1664</v>
      </c>
      <c r="H34" s="333">
        <v>58.12</v>
      </c>
    </row>
    <row r="35" spans="1:8" ht="16" thickBot="1" x14ac:dyDescent="0.4">
      <c r="A35" s="5"/>
      <c r="B35" s="334" t="s">
        <v>832</v>
      </c>
      <c r="C35" s="335">
        <v>80</v>
      </c>
      <c r="D35" s="336"/>
      <c r="E35" s="337">
        <v>-10</v>
      </c>
      <c r="F35" s="336"/>
      <c r="G35" s="338" t="s">
        <v>73</v>
      </c>
      <c r="H35" s="339">
        <v>85.45</v>
      </c>
    </row>
    <row r="36" spans="1:8" x14ac:dyDescent="0.35">
      <c r="A36" s="5"/>
      <c r="B36" s="322" t="s">
        <v>625</v>
      </c>
      <c r="C36" s="323">
        <v>80</v>
      </c>
      <c r="D36" s="322"/>
      <c r="E36" s="324">
        <v>-10</v>
      </c>
      <c r="F36" s="325"/>
      <c r="G36" s="326" t="s">
        <v>376</v>
      </c>
      <c r="H36" s="327"/>
    </row>
    <row r="37" spans="1:8" ht="16" thickBot="1" x14ac:dyDescent="0.4">
      <c r="A37" s="5"/>
      <c r="B37" s="54" t="s">
        <v>1662</v>
      </c>
      <c r="C37" s="317">
        <v>80</v>
      </c>
      <c r="D37" s="54"/>
      <c r="E37" s="52">
        <v>-10</v>
      </c>
      <c r="F37" s="318"/>
      <c r="G37" s="321" t="s">
        <v>23</v>
      </c>
      <c r="H37" s="319"/>
    </row>
    <row r="38" spans="1:8" x14ac:dyDescent="0.35">
      <c r="A38" s="5"/>
      <c r="B38" s="328" t="s">
        <v>96</v>
      </c>
      <c r="C38" s="329">
        <v>33</v>
      </c>
      <c r="D38" s="330"/>
      <c r="E38" s="331">
        <v>-10</v>
      </c>
      <c r="F38" s="330"/>
      <c r="G38" s="332" t="s">
        <v>9</v>
      </c>
      <c r="H38" s="333">
        <v>28.5</v>
      </c>
    </row>
    <row r="39" spans="1:8" ht="16" thickBot="1" x14ac:dyDescent="0.4">
      <c r="A39" s="395" t="s">
        <v>582</v>
      </c>
      <c r="B39" s="334" t="s">
        <v>1222</v>
      </c>
      <c r="C39" s="335">
        <v>4</v>
      </c>
      <c r="D39" s="336"/>
      <c r="E39" s="337">
        <v>-5</v>
      </c>
      <c r="F39" s="336"/>
      <c r="G39" s="338" t="s">
        <v>9</v>
      </c>
      <c r="H39" s="339">
        <v>25</v>
      </c>
    </row>
    <row r="40" spans="1:8" x14ac:dyDescent="0.35">
      <c r="A40" s="5"/>
      <c r="B40" s="6"/>
      <c r="C40" s="340">
        <v>2020</v>
      </c>
      <c r="D40" s="341" t="s">
        <v>18</v>
      </c>
      <c r="E40" s="342">
        <f>SUM(E29:E39)</f>
        <v>-100</v>
      </c>
      <c r="F40" s="341"/>
      <c r="G40" s="342" t="s">
        <v>19</v>
      </c>
      <c r="H40" s="342">
        <f>SUM(H29:H39)</f>
        <v>197.07</v>
      </c>
    </row>
    <row r="41" spans="1:8" x14ac:dyDescent="0.35">
      <c r="A41" s="5"/>
      <c r="B41" s="6"/>
      <c r="C41" s="6"/>
      <c r="D41" s="7"/>
      <c r="E41" s="8"/>
      <c r="F41" s="7"/>
      <c r="G41" s="8"/>
      <c r="H41" s="8"/>
    </row>
    <row r="43" spans="1:8" x14ac:dyDescent="0.35">
      <c r="A43" s="9" t="s">
        <v>1215</v>
      </c>
      <c r="B43" s="10" t="s">
        <v>47</v>
      </c>
      <c r="C43" s="11" t="s">
        <v>249</v>
      </c>
      <c r="D43" s="11"/>
      <c r="E43" s="12">
        <v>-10</v>
      </c>
      <c r="F43" s="13"/>
      <c r="G43" s="10" t="s">
        <v>67</v>
      </c>
      <c r="H43" s="12"/>
    </row>
    <row r="44" spans="1:8" x14ac:dyDescent="0.35">
      <c r="A44" s="9"/>
      <c r="B44" s="293" t="s">
        <v>461</v>
      </c>
      <c r="C44" s="294" t="s">
        <v>169</v>
      </c>
      <c r="D44" s="294"/>
      <c r="E44" s="295">
        <v>-10</v>
      </c>
      <c r="F44" s="296"/>
      <c r="G44" s="293" t="s">
        <v>184</v>
      </c>
      <c r="H44" s="295"/>
    </row>
    <row r="45" spans="1:8" x14ac:dyDescent="0.35">
      <c r="A45" s="9"/>
      <c r="B45" s="293" t="s">
        <v>403</v>
      </c>
      <c r="C45" s="294" t="s">
        <v>309</v>
      </c>
      <c r="D45" s="294"/>
      <c r="E45" s="295">
        <v>-10</v>
      </c>
      <c r="F45" s="296"/>
      <c r="G45" s="293" t="s">
        <v>338</v>
      </c>
      <c r="H45" s="295"/>
    </row>
    <row r="46" spans="1:8" x14ac:dyDescent="0.35">
      <c r="A46" s="9"/>
      <c r="B46" s="293" t="s">
        <v>82</v>
      </c>
      <c r="C46" s="294" t="s">
        <v>302</v>
      </c>
      <c r="D46" s="294"/>
      <c r="E46" s="295">
        <v>-10</v>
      </c>
      <c r="F46" s="296"/>
      <c r="G46" s="293" t="s">
        <v>328</v>
      </c>
      <c r="H46" s="295"/>
    </row>
    <row r="47" spans="1:8" x14ac:dyDescent="0.35">
      <c r="A47" s="9"/>
      <c r="B47" s="293" t="s">
        <v>1006</v>
      </c>
      <c r="C47" s="294" t="s">
        <v>549</v>
      </c>
      <c r="D47" s="294"/>
      <c r="E47" s="295">
        <v>-5</v>
      </c>
      <c r="F47" s="296"/>
      <c r="G47" s="293" t="s">
        <v>328</v>
      </c>
      <c r="H47" s="295"/>
    </row>
    <row r="48" spans="1:8" x14ac:dyDescent="0.35">
      <c r="A48" s="9"/>
      <c r="B48" s="293" t="s">
        <v>242</v>
      </c>
      <c r="C48" s="294" t="s">
        <v>189</v>
      </c>
      <c r="D48" s="294"/>
      <c r="E48" s="295">
        <v>-5</v>
      </c>
      <c r="F48" s="296"/>
      <c r="G48" s="293" t="s">
        <v>71</v>
      </c>
      <c r="H48" s="295"/>
    </row>
    <row r="49" spans="1:8" x14ac:dyDescent="0.35">
      <c r="A49" s="9"/>
      <c r="B49" s="293" t="s">
        <v>1217</v>
      </c>
      <c r="C49" s="294" t="s">
        <v>386</v>
      </c>
      <c r="D49" s="294"/>
      <c r="E49" s="295">
        <v>-5</v>
      </c>
      <c r="F49" s="296"/>
      <c r="G49" s="293" t="s">
        <v>411</v>
      </c>
      <c r="H49" s="295"/>
    </row>
    <row r="50" spans="1:8" x14ac:dyDescent="0.35">
      <c r="A50" s="9"/>
      <c r="B50" s="293" t="s">
        <v>1040</v>
      </c>
      <c r="C50" s="294" t="s">
        <v>355</v>
      </c>
      <c r="D50" s="294"/>
      <c r="E50" s="295">
        <v>-5</v>
      </c>
      <c r="F50" s="296"/>
      <c r="G50" s="293" t="s">
        <v>411</v>
      </c>
      <c r="H50" s="295"/>
    </row>
    <row r="51" spans="1:8" x14ac:dyDescent="0.35">
      <c r="A51" s="9"/>
      <c r="B51" s="293" t="s">
        <v>1203</v>
      </c>
      <c r="C51" s="294" t="s">
        <v>813</v>
      </c>
      <c r="D51" s="294"/>
      <c r="E51" s="295">
        <v>-10</v>
      </c>
      <c r="F51" s="296"/>
      <c r="G51" s="293" t="s">
        <v>399</v>
      </c>
      <c r="H51" s="295"/>
    </row>
    <row r="52" spans="1:8" x14ac:dyDescent="0.35">
      <c r="A52" s="9"/>
      <c r="B52" s="293" t="s">
        <v>832</v>
      </c>
      <c r="C52" s="294" t="s">
        <v>206</v>
      </c>
      <c r="D52" s="294"/>
      <c r="E52" s="295">
        <v>-10</v>
      </c>
      <c r="F52" s="296"/>
      <c r="G52" s="293" t="s">
        <v>697</v>
      </c>
      <c r="H52" s="295"/>
    </row>
    <row r="53" spans="1:8" x14ac:dyDescent="0.35">
      <c r="A53" s="9"/>
      <c r="B53" s="293" t="s">
        <v>31</v>
      </c>
      <c r="C53" s="294" t="s">
        <v>309</v>
      </c>
      <c r="D53" s="294"/>
      <c r="E53" s="295">
        <v>-10</v>
      </c>
      <c r="F53" s="296"/>
      <c r="G53" s="293" t="s">
        <v>23</v>
      </c>
      <c r="H53" s="295"/>
    </row>
    <row r="54" spans="1:8" x14ac:dyDescent="0.35">
      <c r="A54" s="9"/>
      <c r="B54" s="10" t="s">
        <v>869</v>
      </c>
      <c r="C54" s="11" t="s">
        <v>767</v>
      </c>
      <c r="D54" s="11"/>
      <c r="E54" s="12">
        <v>-5</v>
      </c>
      <c r="F54" s="13"/>
      <c r="G54" s="10" t="s">
        <v>23</v>
      </c>
      <c r="H54" s="12"/>
    </row>
    <row r="55" spans="1:8" x14ac:dyDescent="0.35">
      <c r="A55" s="9"/>
      <c r="B55" s="10" t="s">
        <v>1218</v>
      </c>
      <c r="C55" s="11" t="s">
        <v>340</v>
      </c>
      <c r="D55" s="11"/>
      <c r="E55" s="12">
        <v>-2</v>
      </c>
      <c r="F55" s="13"/>
      <c r="G55" s="10" t="s">
        <v>147</v>
      </c>
      <c r="H55" s="12"/>
    </row>
    <row r="56" spans="1:8" x14ac:dyDescent="0.35">
      <c r="A56" s="9"/>
      <c r="B56" s="22" t="s">
        <v>1219</v>
      </c>
      <c r="C56" s="40" t="s">
        <v>230</v>
      </c>
      <c r="D56" s="40"/>
      <c r="E56" s="41">
        <v>-10</v>
      </c>
      <c r="F56" s="21" t="s">
        <v>164</v>
      </c>
      <c r="G56" s="22"/>
      <c r="H56" s="41">
        <v>160</v>
      </c>
    </row>
    <row r="57" spans="1:8" x14ac:dyDescent="0.35">
      <c r="C57" s="23">
        <v>2019</v>
      </c>
      <c r="D57" s="1" t="s">
        <v>18</v>
      </c>
      <c r="E57" s="24">
        <f>SUM(E43:E56)</f>
        <v>-107</v>
      </c>
      <c r="F57" s="1"/>
      <c r="G57" s="1" t="s">
        <v>19</v>
      </c>
      <c r="H57" s="24">
        <f>SUM(H43:H56)</f>
        <v>160</v>
      </c>
    </row>
    <row r="58" spans="1:8" s="25" customFormat="1" x14ac:dyDescent="0.35">
      <c r="C58" s="26"/>
      <c r="D58" s="27"/>
      <c r="E58" s="28"/>
      <c r="F58" s="27"/>
      <c r="G58" s="27"/>
      <c r="H58" s="28"/>
    </row>
    <row r="59" spans="1:8" x14ac:dyDescent="0.35">
      <c r="C59" s="29"/>
      <c r="D59" s="29"/>
      <c r="E59" s="29"/>
      <c r="F59" s="30"/>
      <c r="G59" s="29"/>
      <c r="H59" s="29"/>
    </row>
    <row r="60" spans="1:8" x14ac:dyDescent="0.35">
      <c r="A60" s="9" t="s">
        <v>1591</v>
      </c>
      <c r="B60" s="10" t="s">
        <v>856</v>
      </c>
      <c r="C60" s="11" t="s">
        <v>312</v>
      </c>
      <c r="D60" s="11"/>
      <c r="E60" s="12">
        <v>-10</v>
      </c>
      <c r="F60" s="13"/>
      <c r="G60" s="10" t="s">
        <v>328</v>
      </c>
      <c r="H60" s="12"/>
    </row>
    <row r="61" spans="1:8" x14ac:dyDescent="0.35">
      <c r="A61" s="9"/>
      <c r="B61" s="307" t="s">
        <v>502</v>
      </c>
      <c r="C61" s="308" t="s">
        <v>370</v>
      </c>
      <c r="D61" s="308"/>
      <c r="E61" s="309">
        <v>-10</v>
      </c>
      <c r="F61" s="17" t="s">
        <v>63</v>
      </c>
      <c r="G61" s="307" t="s">
        <v>48</v>
      </c>
      <c r="H61" s="309">
        <v>20</v>
      </c>
    </row>
    <row r="62" spans="1:8" x14ac:dyDescent="0.35">
      <c r="A62" s="9"/>
      <c r="B62" s="307" t="s">
        <v>819</v>
      </c>
      <c r="C62" s="308" t="s">
        <v>327</v>
      </c>
      <c r="D62" s="308"/>
      <c r="E62" s="309">
        <v>-10</v>
      </c>
      <c r="F62" s="17" t="s">
        <v>63</v>
      </c>
      <c r="G62" s="307" t="s">
        <v>39</v>
      </c>
      <c r="H62" s="309">
        <v>40</v>
      </c>
    </row>
    <row r="63" spans="1:8" x14ac:dyDescent="0.35">
      <c r="A63" s="9"/>
      <c r="B63" s="293" t="s">
        <v>858</v>
      </c>
      <c r="C63" s="294" t="s">
        <v>391</v>
      </c>
      <c r="D63" s="294"/>
      <c r="E63" s="295">
        <v>-10</v>
      </c>
      <c r="F63" s="296"/>
      <c r="G63" s="293" t="s">
        <v>7</v>
      </c>
      <c r="H63" s="295"/>
    </row>
    <row r="64" spans="1:8" x14ac:dyDescent="0.35">
      <c r="A64" s="9"/>
      <c r="B64" s="307" t="s">
        <v>526</v>
      </c>
      <c r="C64" s="308" t="s">
        <v>6</v>
      </c>
      <c r="D64" s="308"/>
      <c r="E64" s="309">
        <v>-10</v>
      </c>
      <c r="F64" s="17" t="s">
        <v>38</v>
      </c>
      <c r="G64" s="307" t="s">
        <v>45</v>
      </c>
      <c r="H64" s="309">
        <v>62.48</v>
      </c>
    </row>
    <row r="65" spans="1:8" x14ac:dyDescent="0.35">
      <c r="A65" s="9"/>
      <c r="B65" s="293" t="s">
        <v>128</v>
      </c>
      <c r="C65" s="294" t="s">
        <v>206</v>
      </c>
      <c r="D65" s="294"/>
      <c r="E65" s="295">
        <v>-10</v>
      </c>
      <c r="F65" s="296"/>
      <c r="G65" s="293" t="s">
        <v>67</v>
      </c>
      <c r="H65" s="295"/>
    </row>
    <row r="66" spans="1:8" x14ac:dyDescent="0.35">
      <c r="A66" s="9"/>
      <c r="B66" s="293" t="s">
        <v>10</v>
      </c>
      <c r="C66" s="294" t="s">
        <v>206</v>
      </c>
      <c r="D66" s="294"/>
      <c r="E66" s="295">
        <v>-10</v>
      </c>
      <c r="F66" s="296"/>
      <c r="G66" s="293" t="s">
        <v>376</v>
      </c>
      <c r="H66" s="295"/>
    </row>
    <row r="67" spans="1:8" x14ac:dyDescent="0.35">
      <c r="A67" s="9"/>
      <c r="B67" s="10" t="s">
        <v>859</v>
      </c>
      <c r="C67" s="11" t="s">
        <v>549</v>
      </c>
      <c r="D67" s="11"/>
      <c r="E67" s="12">
        <v>-10</v>
      </c>
      <c r="F67" s="13"/>
      <c r="G67" s="31" t="s">
        <v>7</v>
      </c>
      <c r="H67" s="12"/>
    </row>
    <row r="68" spans="1:8" x14ac:dyDescent="0.35">
      <c r="A68" s="9"/>
      <c r="B68" s="10" t="s">
        <v>644</v>
      </c>
      <c r="C68" s="11" t="s">
        <v>319</v>
      </c>
      <c r="D68" s="11"/>
      <c r="E68" s="12">
        <v>-10</v>
      </c>
      <c r="F68" s="13"/>
      <c r="G68" s="31" t="s">
        <v>23</v>
      </c>
      <c r="H68" s="12"/>
    </row>
    <row r="69" spans="1:8" x14ac:dyDescent="0.35">
      <c r="A69" s="9"/>
      <c r="B69" s="10" t="s">
        <v>139</v>
      </c>
      <c r="C69" s="11" t="s">
        <v>319</v>
      </c>
      <c r="D69" s="11"/>
      <c r="E69" s="12">
        <v>-10</v>
      </c>
      <c r="F69" s="13"/>
      <c r="G69" s="31" t="s">
        <v>142</v>
      </c>
      <c r="H69" s="12"/>
    </row>
    <row r="70" spans="1:8" x14ac:dyDescent="0.35">
      <c r="C70" s="23">
        <v>2018</v>
      </c>
      <c r="D70" s="1" t="s">
        <v>18</v>
      </c>
      <c r="E70" s="24">
        <f>SUM(E60:E69)</f>
        <v>-100</v>
      </c>
      <c r="F70" s="1"/>
      <c r="G70" s="1" t="s">
        <v>19</v>
      </c>
      <c r="H70" s="24">
        <f>SUM(H61:H69)</f>
        <v>122.47999999999999</v>
      </c>
    </row>
    <row r="71" spans="1:8" s="25" customFormat="1" x14ac:dyDescent="0.35">
      <c r="C71" s="26"/>
      <c r="D71" s="27"/>
      <c r="E71" s="28"/>
      <c r="F71" s="27"/>
      <c r="G71" s="27"/>
      <c r="H71" s="28"/>
    </row>
    <row r="73" spans="1:8" x14ac:dyDescent="0.35">
      <c r="A73" s="9" t="s">
        <v>409</v>
      </c>
      <c r="B73" s="10" t="s">
        <v>25</v>
      </c>
      <c r="C73" s="11" t="s">
        <v>355</v>
      </c>
      <c r="D73" s="11"/>
      <c r="E73" s="12">
        <v>-10</v>
      </c>
      <c r="F73" s="13"/>
      <c r="G73" s="10" t="s">
        <v>71</v>
      </c>
      <c r="H73" s="12"/>
    </row>
    <row r="74" spans="1:8" x14ac:dyDescent="0.35">
      <c r="A74" s="9"/>
      <c r="B74" s="293" t="s">
        <v>28</v>
      </c>
      <c r="C74" s="294" t="s">
        <v>319</v>
      </c>
      <c r="D74" s="294"/>
      <c r="E74" s="295">
        <v>-10</v>
      </c>
      <c r="F74" s="296"/>
      <c r="G74" s="293" t="s">
        <v>23</v>
      </c>
      <c r="H74" s="295"/>
    </row>
    <row r="75" spans="1:8" x14ac:dyDescent="0.35">
      <c r="A75" s="9"/>
      <c r="B75" s="293" t="s">
        <v>314</v>
      </c>
      <c r="C75" s="294" t="s">
        <v>324</v>
      </c>
      <c r="D75" s="294"/>
      <c r="E75" s="295">
        <v>-10</v>
      </c>
      <c r="F75" s="297"/>
      <c r="G75" s="293" t="s">
        <v>411</v>
      </c>
      <c r="H75" s="295"/>
    </row>
    <row r="76" spans="1:8" x14ac:dyDescent="0.35">
      <c r="A76" s="9"/>
      <c r="B76" s="307" t="s">
        <v>31</v>
      </c>
      <c r="C76" s="308" t="s">
        <v>249</v>
      </c>
      <c r="D76" s="308"/>
      <c r="E76" s="309">
        <v>-10</v>
      </c>
      <c r="F76" s="17" t="s">
        <v>38</v>
      </c>
      <c r="G76" s="307" t="s">
        <v>284</v>
      </c>
      <c r="H76" s="309">
        <v>45</v>
      </c>
    </row>
    <row r="77" spans="1:8" x14ac:dyDescent="0.35">
      <c r="A77" s="9"/>
      <c r="B77" s="293" t="s">
        <v>412</v>
      </c>
      <c r="C77" s="294" t="s">
        <v>206</v>
      </c>
      <c r="D77" s="294"/>
      <c r="E77" s="295">
        <v>-10</v>
      </c>
      <c r="F77" s="297"/>
      <c r="G77" s="293" t="s">
        <v>184</v>
      </c>
      <c r="H77" s="295"/>
    </row>
    <row r="78" spans="1:8" x14ac:dyDescent="0.35">
      <c r="A78" s="9"/>
      <c r="B78" s="307" t="s">
        <v>413</v>
      </c>
      <c r="C78" s="308" t="s">
        <v>380</v>
      </c>
      <c r="D78" s="308"/>
      <c r="E78" s="309">
        <v>-10</v>
      </c>
      <c r="F78" s="17" t="s">
        <v>38</v>
      </c>
      <c r="G78" s="307" t="s">
        <v>73</v>
      </c>
      <c r="H78" s="309">
        <v>33</v>
      </c>
    </row>
    <row r="79" spans="1:8" x14ac:dyDescent="0.35">
      <c r="A79" s="9"/>
      <c r="B79" s="31" t="s">
        <v>331</v>
      </c>
      <c r="C79" s="11" t="s">
        <v>365</v>
      </c>
      <c r="D79" s="11"/>
      <c r="E79" s="12">
        <v>-10</v>
      </c>
      <c r="F79" s="13"/>
      <c r="G79" s="10" t="s">
        <v>99</v>
      </c>
      <c r="H79" s="12"/>
    </row>
    <row r="80" spans="1:8" x14ac:dyDescent="0.35">
      <c r="A80" s="9"/>
      <c r="C80" s="32" t="s">
        <v>1592</v>
      </c>
      <c r="D80" s="32" t="s">
        <v>18</v>
      </c>
      <c r="E80" s="24">
        <f>SUM(E73:E79)</f>
        <v>-70</v>
      </c>
      <c r="F80" s="2"/>
      <c r="G80" s="1" t="s">
        <v>19</v>
      </c>
      <c r="H80" s="24">
        <f>SUM(H73:H79)</f>
        <v>78</v>
      </c>
    </row>
    <row r="81" spans="1:8" s="25" customFormat="1" x14ac:dyDescent="0.35">
      <c r="A81" s="33"/>
      <c r="B81" s="33"/>
      <c r="C81" s="34"/>
      <c r="D81" s="34"/>
      <c r="E81" s="35"/>
      <c r="F81" s="36"/>
      <c r="G81" s="33"/>
      <c r="H81" s="35"/>
    </row>
    <row r="82" spans="1:8" x14ac:dyDescent="0.35">
      <c r="A82" s="9"/>
      <c r="B82" s="9"/>
      <c r="C82" s="37"/>
      <c r="D82" s="37"/>
      <c r="E82" s="38"/>
      <c r="F82" s="9"/>
      <c r="G82" s="39"/>
      <c r="H82" s="9"/>
    </row>
    <row r="83" spans="1:8" x14ac:dyDescent="0.35">
      <c r="A83" s="9" t="s">
        <v>1593</v>
      </c>
      <c r="B83" s="22" t="s">
        <v>1594</v>
      </c>
      <c r="C83" s="40">
        <v>67</v>
      </c>
      <c r="D83" s="40"/>
      <c r="E83" s="41">
        <v>-10</v>
      </c>
      <c r="F83" s="21" t="s">
        <v>2</v>
      </c>
      <c r="G83" s="22" t="s">
        <v>3</v>
      </c>
      <c r="H83" s="41">
        <v>412</v>
      </c>
    </row>
    <row r="84" spans="1:8" x14ac:dyDescent="0.35">
      <c r="A84" s="9"/>
      <c r="B84" s="10" t="s">
        <v>5</v>
      </c>
      <c r="C84" s="11" t="s">
        <v>6</v>
      </c>
      <c r="D84" s="11"/>
      <c r="E84" s="12">
        <v>-10</v>
      </c>
      <c r="F84" s="13"/>
      <c r="G84" s="10" t="s">
        <v>7</v>
      </c>
      <c r="H84" s="12"/>
    </row>
    <row r="85" spans="1:8" x14ac:dyDescent="0.35">
      <c r="A85" s="9"/>
      <c r="B85" s="307" t="s">
        <v>8</v>
      </c>
      <c r="C85" s="308">
        <v>29</v>
      </c>
      <c r="D85" s="308"/>
      <c r="E85" s="309">
        <v>-10</v>
      </c>
      <c r="F85" s="17" t="s">
        <v>63</v>
      </c>
      <c r="G85" s="307" t="s">
        <v>9</v>
      </c>
      <c r="H85" s="309">
        <v>19.559999999999999</v>
      </c>
    </row>
    <row r="86" spans="1:8" x14ac:dyDescent="0.35">
      <c r="A86" s="9"/>
      <c r="B86" s="293" t="s">
        <v>10</v>
      </c>
      <c r="C86" s="294">
        <v>151</v>
      </c>
      <c r="D86" s="294"/>
      <c r="E86" s="295">
        <v>-10</v>
      </c>
      <c r="F86" s="296"/>
      <c r="G86" s="293" t="s">
        <v>11</v>
      </c>
      <c r="H86" s="295"/>
    </row>
    <row r="87" spans="1:8" x14ac:dyDescent="0.35">
      <c r="A87" s="9"/>
      <c r="B87" s="10" t="s">
        <v>12</v>
      </c>
      <c r="C87" s="11">
        <v>151</v>
      </c>
      <c r="D87" s="11"/>
      <c r="E87" s="12">
        <v>-10</v>
      </c>
      <c r="F87" s="13"/>
      <c r="G87" s="10" t="s">
        <v>13</v>
      </c>
      <c r="H87" s="12"/>
    </row>
    <row r="88" spans="1:8" x14ac:dyDescent="0.35">
      <c r="A88" s="9"/>
      <c r="B88" s="10" t="s">
        <v>14</v>
      </c>
      <c r="C88" s="11">
        <v>51</v>
      </c>
      <c r="D88" s="11"/>
      <c r="E88" s="12">
        <v>-10</v>
      </c>
      <c r="F88" s="13"/>
      <c r="G88" s="10" t="s">
        <v>15</v>
      </c>
      <c r="H88" s="12"/>
    </row>
    <row r="89" spans="1:8" x14ac:dyDescent="0.35">
      <c r="C89" s="23">
        <v>2016</v>
      </c>
      <c r="D89" s="1" t="s">
        <v>18</v>
      </c>
      <c r="E89" s="24">
        <f>SUM(E83:E88)</f>
        <v>-60</v>
      </c>
      <c r="F89" s="1"/>
      <c r="G89" s="1" t="s">
        <v>19</v>
      </c>
      <c r="H89" s="24">
        <f>SUM(H83:H88)</f>
        <v>431.56</v>
      </c>
    </row>
    <row r="90" spans="1:8" x14ac:dyDescent="0.35">
      <c r="E90" s="42"/>
      <c r="H90" s="42"/>
    </row>
    <row r="93" spans="1:8" x14ac:dyDescent="0.35">
      <c r="E93" s="42">
        <f>SUM(E89,E80,E70,E57)</f>
        <v>-337</v>
      </c>
      <c r="H93" s="42">
        <f>SUM(H89,H80,H70,H57)</f>
        <v>792.04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="85" zoomScaleNormal="85" workbookViewId="0">
      <selection activeCell="I10" sqref="I10"/>
    </sheetView>
  </sheetViews>
  <sheetFormatPr defaultColWidth="8.90625" defaultRowHeight="15.5" x14ac:dyDescent="0.35"/>
  <cols>
    <col min="1" max="1" width="28.36328125" style="3" bestFit="1" customWidth="1"/>
    <col min="2" max="2" width="18.6328125" style="3" bestFit="1" customWidth="1"/>
    <col min="3" max="3" width="9" style="3" bestFit="1" customWidth="1"/>
    <col min="4" max="4" width="8.90625" style="3"/>
    <col min="5" max="5" width="10.54296875" style="3" customWidth="1"/>
    <col min="6" max="6" width="8.90625" style="39"/>
    <col min="7" max="7" width="19" style="3" bestFit="1" customWidth="1"/>
    <col min="8" max="8" width="11.36328125" style="3" customWidth="1"/>
    <col min="9" max="16384" width="8.90625" style="3"/>
  </cols>
  <sheetData>
    <row r="1" spans="1:8" x14ac:dyDescent="0.35">
      <c r="A1" s="43" t="s">
        <v>1616</v>
      </c>
      <c r="B1" s="44" t="s">
        <v>1588</v>
      </c>
      <c r="C1" s="44" t="s">
        <v>1589</v>
      </c>
      <c r="D1" s="44"/>
      <c r="E1" s="44" t="s">
        <v>1590</v>
      </c>
      <c r="F1" s="44"/>
      <c r="G1" s="44" t="s">
        <v>630</v>
      </c>
      <c r="H1" s="45" t="s">
        <v>281</v>
      </c>
    </row>
    <row r="2" spans="1:8" ht="16" thickBot="1" x14ac:dyDescent="0.4">
      <c r="A2" s="46" t="s">
        <v>1615</v>
      </c>
      <c r="B2" s="47">
        <v>51</v>
      </c>
      <c r="C2" s="47">
        <v>109.32</v>
      </c>
      <c r="D2" s="48"/>
      <c r="E2" s="49">
        <f>SUM(E32,E43,E56,E68,E78,E86)</f>
        <v>-453</v>
      </c>
      <c r="F2" s="48"/>
      <c r="G2" s="49">
        <f>SUM(H32,H43,H56,H68,H78)</f>
        <v>413.1</v>
      </c>
      <c r="H2" s="50">
        <f>SUM(E2,G2)</f>
        <v>-39.899999999999977</v>
      </c>
    </row>
    <row r="4" spans="1:8" x14ac:dyDescent="0.35">
      <c r="A4" s="169" t="s">
        <v>2051</v>
      </c>
      <c r="B4" s="3" t="s">
        <v>121</v>
      </c>
      <c r="C4" s="3">
        <v>250</v>
      </c>
      <c r="E4" s="3">
        <v>-10</v>
      </c>
      <c r="G4" s="3" t="s">
        <v>720</v>
      </c>
    </row>
    <row r="5" spans="1:8" ht="16" thickBot="1" x14ac:dyDescent="0.4">
      <c r="A5" s="169" t="s">
        <v>2052</v>
      </c>
      <c r="B5" s="3" t="s">
        <v>1136</v>
      </c>
      <c r="C5" s="3">
        <v>125</v>
      </c>
      <c r="E5" s="3">
        <v>-10</v>
      </c>
      <c r="G5" s="3" t="s">
        <v>23</v>
      </c>
    </row>
    <row r="6" spans="1:8" ht="16" thickBot="1" x14ac:dyDescent="0.4">
      <c r="A6" s="169"/>
      <c r="B6" s="118" t="s">
        <v>1543</v>
      </c>
      <c r="C6" s="115">
        <v>80</v>
      </c>
      <c r="D6" s="115"/>
      <c r="E6" s="115">
        <v>-10</v>
      </c>
      <c r="F6" s="115"/>
      <c r="G6" s="115" t="s">
        <v>45</v>
      </c>
      <c r="H6" s="370">
        <v>42.5</v>
      </c>
    </row>
    <row r="7" spans="1:8" x14ac:dyDescent="0.35">
      <c r="A7" s="169"/>
      <c r="B7" s="3" t="s">
        <v>792</v>
      </c>
      <c r="C7" s="3">
        <v>300</v>
      </c>
      <c r="E7" s="3">
        <v>-10</v>
      </c>
      <c r="G7" s="3" t="s">
        <v>555</v>
      </c>
    </row>
    <row r="8" spans="1:8" x14ac:dyDescent="0.35">
      <c r="A8" s="169"/>
      <c r="B8" s="3" t="s">
        <v>973</v>
      </c>
      <c r="C8" s="3">
        <v>80</v>
      </c>
      <c r="E8" s="3">
        <v>-10</v>
      </c>
      <c r="G8" s="3" t="s">
        <v>537</v>
      </c>
    </row>
    <row r="9" spans="1:8" x14ac:dyDescent="0.35">
      <c r="A9" s="169"/>
      <c r="B9" s="3" t="s">
        <v>82</v>
      </c>
      <c r="C9" s="3">
        <v>90</v>
      </c>
      <c r="E9" s="3">
        <v>-10</v>
      </c>
      <c r="G9" s="3" t="s">
        <v>15</v>
      </c>
    </row>
    <row r="10" spans="1:8" x14ac:dyDescent="0.35">
      <c r="A10" s="169"/>
      <c r="B10" s="3" t="s">
        <v>1248</v>
      </c>
      <c r="C10" s="3">
        <v>90</v>
      </c>
      <c r="E10" s="3">
        <v>-10</v>
      </c>
      <c r="G10" s="3" t="s">
        <v>215</v>
      </c>
    </row>
    <row r="11" spans="1:8" x14ac:dyDescent="0.35">
      <c r="A11" s="169"/>
      <c r="B11" s="3" t="s">
        <v>806</v>
      </c>
      <c r="C11" s="3">
        <v>150</v>
      </c>
      <c r="E11" s="3">
        <v>-10</v>
      </c>
      <c r="G11" s="3" t="s">
        <v>23</v>
      </c>
    </row>
    <row r="12" spans="1:8" x14ac:dyDescent="0.35">
      <c r="A12" s="169"/>
      <c r="B12" s="3" t="s">
        <v>8</v>
      </c>
      <c r="C12" s="3">
        <v>110</v>
      </c>
      <c r="E12" s="3">
        <v>-10</v>
      </c>
      <c r="G12" s="3" t="s">
        <v>78</v>
      </c>
    </row>
    <row r="13" spans="1:8" x14ac:dyDescent="0.35">
      <c r="A13" s="169"/>
      <c r="B13" s="3" t="s">
        <v>1549</v>
      </c>
      <c r="C13" s="3">
        <v>40</v>
      </c>
      <c r="E13" s="3">
        <v>-10</v>
      </c>
      <c r="G13" s="3" t="s">
        <v>142</v>
      </c>
    </row>
    <row r="14" spans="1:8" x14ac:dyDescent="0.35">
      <c r="B14" s="3" t="s">
        <v>2060</v>
      </c>
      <c r="C14" s="3">
        <v>500</v>
      </c>
      <c r="E14" s="3">
        <v>-10</v>
      </c>
      <c r="G14" s="3" t="s">
        <v>23</v>
      </c>
    </row>
    <row r="15" spans="1:8" x14ac:dyDescent="0.35">
      <c r="B15" s="3" t="s">
        <v>792</v>
      </c>
      <c r="C15" s="3">
        <v>175</v>
      </c>
      <c r="E15" s="3">
        <v>-5</v>
      </c>
    </row>
    <row r="16" spans="1:8" ht="16" thickBot="1" x14ac:dyDescent="0.4">
      <c r="B16" s="3" t="s">
        <v>1222</v>
      </c>
      <c r="C16" s="3">
        <v>55</v>
      </c>
      <c r="E16" s="3">
        <v>-5</v>
      </c>
    </row>
    <row r="17" spans="1:8" ht="16" thickBot="1" x14ac:dyDescent="0.4">
      <c r="A17" s="527" t="s">
        <v>2059</v>
      </c>
      <c r="B17" s="118" t="s">
        <v>47</v>
      </c>
      <c r="C17" s="115">
        <v>90</v>
      </c>
      <c r="D17" s="115"/>
      <c r="E17" s="115">
        <v>-5</v>
      </c>
      <c r="F17" s="115"/>
      <c r="G17" s="115"/>
      <c r="H17" s="370">
        <v>47.5</v>
      </c>
    </row>
    <row r="18" spans="1:8" ht="16" thickBot="1" x14ac:dyDescent="0.4">
      <c r="C18" s="168">
        <v>2022</v>
      </c>
      <c r="D18" s="178" t="s">
        <v>18</v>
      </c>
      <c r="E18" s="178">
        <f>SUM(E4:E17)</f>
        <v>-125</v>
      </c>
      <c r="F18" s="178"/>
      <c r="G18" s="178" t="s">
        <v>19</v>
      </c>
      <c r="H18" s="528">
        <f>SUM(H4:H17)</f>
        <v>90</v>
      </c>
    </row>
    <row r="19" spans="1:8" ht="16" thickBot="1" x14ac:dyDescent="0.4"/>
    <row r="20" spans="1:8" ht="16" thickBot="1" x14ac:dyDescent="0.4">
      <c r="A20" s="169" t="s">
        <v>1776</v>
      </c>
      <c r="B20" s="118" t="s">
        <v>182</v>
      </c>
      <c r="C20" s="115">
        <v>66</v>
      </c>
      <c r="D20" s="131"/>
      <c r="E20" s="131">
        <v>-6</v>
      </c>
      <c r="F20" s="115" t="s">
        <v>63</v>
      </c>
      <c r="G20" s="115" t="s">
        <v>27</v>
      </c>
      <c r="H20" s="199">
        <v>42.6</v>
      </c>
    </row>
    <row r="21" spans="1:8" x14ac:dyDescent="0.35">
      <c r="A21" s="169" t="s">
        <v>1777</v>
      </c>
      <c r="B21" s="29" t="s">
        <v>374</v>
      </c>
      <c r="C21" s="29">
        <v>90</v>
      </c>
      <c r="D21" s="171"/>
      <c r="E21" s="171">
        <v>-6</v>
      </c>
      <c r="F21" s="29"/>
      <c r="G21" s="29" t="s">
        <v>1780</v>
      </c>
      <c r="H21" s="239"/>
    </row>
    <row r="22" spans="1:8" x14ac:dyDescent="0.35">
      <c r="A22" s="139"/>
      <c r="B22" s="29" t="s">
        <v>552</v>
      </c>
      <c r="C22" s="29">
        <v>90</v>
      </c>
      <c r="D22" s="171"/>
      <c r="E22" s="171">
        <v>-6</v>
      </c>
      <c r="F22" s="30"/>
      <c r="G22" s="29" t="s">
        <v>23</v>
      </c>
      <c r="H22" s="389"/>
    </row>
    <row r="23" spans="1:8" x14ac:dyDescent="0.35">
      <c r="A23" s="169"/>
      <c r="B23" s="29" t="s">
        <v>47</v>
      </c>
      <c r="C23" s="29">
        <v>100</v>
      </c>
      <c r="D23" s="171"/>
      <c r="E23" s="171">
        <v>-10</v>
      </c>
      <c r="F23" s="29"/>
      <c r="G23" s="29" t="s">
        <v>23</v>
      </c>
      <c r="H23" s="239"/>
    </row>
    <row r="24" spans="1:8" x14ac:dyDescent="0.35">
      <c r="A24" s="169"/>
      <c r="B24" s="29" t="s">
        <v>96</v>
      </c>
      <c r="C24" s="29">
        <v>33</v>
      </c>
      <c r="D24" s="171"/>
      <c r="E24" s="171">
        <v>-10</v>
      </c>
      <c r="F24" s="29"/>
      <c r="G24" s="29" t="s">
        <v>616</v>
      </c>
      <c r="H24" s="239"/>
    </row>
    <row r="25" spans="1:8" ht="16" thickBot="1" x14ac:dyDescent="0.4">
      <c r="A25" s="169"/>
      <c r="B25" s="29" t="s">
        <v>771</v>
      </c>
      <c r="C25" s="29">
        <v>66</v>
      </c>
      <c r="D25" s="171"/>
      <c r="E25" s="171">
        <v>-10</v>
      </c>
      <c r="F25" s="29"/>
      <c r="G25" s="29" t="s">
        <v>11</v>
      </c>
      <c r="H25" s="239"/>
    </row>
    <row r="26" spans="1:8" ht="16" thickBot="1" x14ac:dyDescent="0.4">
      <c r="A26" s="169"/>
      <c r="B26" s="118" t="s">
        <v>1778</v>
      </c>
      <c r="C26" s="115">
        <v>55</v>
      </c>
      <c r="D26" s="131"/>
      <c r="E26" s="131">
        <v>-10</v>
      </c>
      <c r="F26" s="115" t="s">
        <v>63</v>
      </c>
      <c r="G26" s="115" t="s">
        <v>73</v>
      </c>
      <c r="H26" s="199">
        <v>70</v>
      </c>
    </row>
    <row r="27" spans="1:8" x14ac:dyDescent="0.35">
      <c r="A27" s="169"/>
      <c r="B27" s="29" t="s">
        <v>1779</v>
      </c>
      <c r="C27" s="29">
        <v>11</v>
      </c>
      <c r="D27" s="171"/>
      <c r="E27" s="171">
        <v>-10</v>
      </c>
      <c r="F27" s="29"/>
      <c r="G27" s="29" t="s">
        <v>399</v>
      </c>
      <c r="H27" s="239"/>
    </row>
    <row r="28" spans="1:8" x14ac:dyDescent="0.35">
      <c r="A28" s="169"/>
      <c r="B28" s="29" t="s">
        <v>1132</v>
      </c>
      <c r="C28" s="29">
        <v>150</v>
      </c>
      <c r="D28" s="171"/>
      <c r="E28" s="171">
        <v>-10</v>
      </c>
      <c r="F28" s="29"/>
      <c r="G28" s="29" t="s">
        <v>616</v>
      </c>
      <c r="H28" s="239"/>
    </row>
    <row r="29" spans="1:8" x14ac:dyDescent="0.35">
      <c r="A29" s="169"/>
      <c r="B29" s="29" t="s">
        <v>461</v>
      </c>
      <c r="C29" s="29">
        <v>66</v>
      </c>
      <c r="D29" s="171"/>
      <c r="E29" s="171">
        <v>-10</v>
      </c>
      <c r="F29" s="29"/>
      <c r="G29" s="29" t="s">
        <v>23</v>
      </c>
      <c r="H29" s="239"/>
    </row>
    <row r="30" spans="1:8" ht="16" thickBot="1" x14ac:dyDescent="0.4">
      <c r="A30" s="169"/>
      <c r="B30" s="29" t="s">
        <v>580</v>
      </c>
      <c r="C30" s="29">
        <v>22</v>
      </c>
      <c r="D30" s="171"/>
      <c r="E30" s="171">
        <v>-10</v>
      </c>
      <c r="F30" s="29"/>
      <c r="G30" s="29" t="s">
        <v>23</v>
      </c>
      <c r="H30" s="239"/>
    </row>
    <row r="31" spans="1:8" ht="16" thickBot="1" x14ac:dyDescent="0.4">
      <c r="A31" s="169"/>
      <c r="B31" s="118" t="s">
        <v>8</v>
      </c>
      <c r="C31" s="259">
        <v>70</v>
      </c>
      <c r="D31" s="431"/>
      <c r="E31" s="431">
        <v>-10</v>
      </c>
      <c r="F31" s="259" t="s">
        <v>63</v>
      </c>
      <c r="G31" s="259" t="s">
        <v>194</v>
      </c>
      <c r="H31" s="432">
        <v>17.5</v>
      </c>
    </row>
    <row r="32" spans="1:8" x14ac:dyDescent="0.35">
      <c r="A32" s="169"/>
      <c r="B32" s="7"/>
      <c r="C32" s="1">
        <v>2021</v>
      </c>
      <c r="D32" s="433"/>
      <c r="E32" s="433">
        <f>SUM(E20:E31)</f>
        <v>-108</v>
      </c>
      <c r="F32" s="1"/>
      <c r="G32" s="24"/>
      <c r="H32" s="24">
        <f>SUM(H20:H31)</f>
        <v>130.1</v>
      </c>
    </row>
    <row r="33" spans="1:8" x14ac:dyDescent="0.35">
      <c r="A33" s="169"/>
      <c r="B33" s="7"/>
      <c r="C33" s="7"/>
      <c r="D33" s="128"/>
      <c r="E33" s="7"/>
      <c r="F33" s="7"/>
      <c r="G33" s="219"/>
      <c r="H33" s="29"/>
    </row>
    <row r="34" spans="1:8" x14ac:dyDescent="0.35">
      <c r="A34" s="169"/>
      <c r="B34" s="7"/>
      <c r="C34" s="7"/>
      <c r="D34" s="128"/>
      <c r="E34" s="7"/>
      <c r="F34" s="7"/>
      <c r="G34" s="219"/>
      <c r="H34" s="29"/>
    </row>
    <row r="35" spans="1:8" x14ac:dyDescent="0.35">
      <c r="A35" s="404" t="s">
        <v>1562</v>
      </c>
      <c r="B35" s="307" t="s">
        <v>580</v>
      </c>
      <c r="C35" s="17">
        <v>22</v>
      </c>
      <c r="D35" s="307"/>
      <c r="E35" s="309">
        <v>-10</v>
      </c>
      <c r="F35" s="17" t="s">
        <v>63</v>
      </c>
      <c r="G35" s="307" t="s">
        <v>9</v>
      </c>
      <c r="H35" s="405">
        <v>13.5</v>
      </c>
    </row>
    <row r="36" spans="1:8" x14ac:dyDescent="0.35">
      <c r="A36" s="404" t="s">
        <v>1563</v>
      </c>
      <c r="B36" s="10" t="s">
        <v>1543</v>
      </c>
      <c r="C36" s="108">
        <v>55</v>
      </c>
      <c r="D36" s="10"/>
      <c r="E36" s="12">
        <v>-10</v>
      </c>
      <c r="F36" s="108"/>
      <c r="G36" s="10" t="s">
        <v>411</v>
      </c>
      <c r="H36" s="406"/>
    </row>
    <row r="37" spans="1:8" x14ac:dyDescent="0.35">
      <c r="A37" s="404"/>
      <c r="B37" s="10" t="s">
        <v>5</v>
      </c>
      <c r="C37" s="108">
        <v>66</v>
      </c>
      <c r="D37" s="10"/>
      <c r="E37" s="12">
        <v>-10</v>
      </c>
      <c r="F37" s="108"/>
      <c r="G37" s="10" t="s">
        <v>126</v>
      </c>
      <c r="H37" s="406"/>
    </row>
    <row r="38" spans="1:8" x14ac:dyDescent="0.35">
      <c r="A38" s="404"/>
      <c r="B38" s="10" t="s">
        <v>182</v>
      </c>
      <c r="C38" s="108">
        <v>70</v>
      </c>
      <c r="D38" s="10"/>
      <c r="E38" s="12">
        <v>-10</v>
      </c>
      <c r="F38" s="108"/>
      <c r="G38" s="10" t="s">
        <v>388</v>
      </c>
      <c r="H38" s="406"/>
    </row>
    <row r="39" spans="1:8" x14ac:dyDescent="0.35">
      <c r="A39" s="404"/>
      <c r="B39" s="10" t="s">
        <v>947</v>
      </c>
      <c r="C39" s="108">
        <v>125</v>
      </c>
      <c r="D39" s="10"/>
      <c r="E39" s="12">
        <v>-10</v>
      </c>
      <c r="F39" s="108"/>
      <c r="G39" s="10" t="s">
        <v>1569</v>
      </c>
      <c r="H39" s="406"/>
    </row>
    <row r="40" spans="1:8" x14ac:dyDescent="0.35">
      <c r="A40" s="404"/>
      <c r="B40" s="10" t="s">
        <v>800</v>
      </c>
      <c r="C40" s="108">
        <v>100</v>
      </c>
      <c r="D40" s="10"/>
      <c r="E40" s="12">
        <v>-10</v>
      </c>
      <c r="F40" s="108"/>
      <c r="G40" s="10" t="s">
        <v>521</v>
      </c>
      <c r="H40" s="406"/>
    </row>
    <row r="41" spans="1:8" x14ac:dyDescent="0.35">
      <c r="A41" s="404"/>
      <c r="B41" s="10" t="s">
        <v>1544</v>
      </c>
      <c r="C41" s="108">
        <v>90</v>
      </c>
      <c r="D41" s="10"/>
      <c r="E41" s="12">
        <v>-10</v>
      </c>
      <c r="F41" s="108"/>
      <c r="G41" s="10" t="s">
        <v>411</v>
      </c>
      <c r="H41" s="406"/>
    </row>
    <row r="42" spans="1:8" x14ac:dyDescent="0.35">
      <c r="A42" s="404"/>
      <c r="B42" s="10" t="s">
        <v>540</v>
      </c>
      <c r="C42" s="108">
        <v>110</v>
      </c>
      <c r="D42" s="10"/>
      <c r="E42" s="12">
        <v>-10</v>
      </c>
      <c r="F42" s="108"/>
      <c r="G42" s="10" t="s">
        <v>23</v>
      </c>
      <c r="H42" s="406"/>
    </row>
    <row r="43" spans="1:8" x14ac:dyDescent="0.35">
      <c r="A43" s="404"/>
      <c r="B43" s="5"/>
      <c r="C43" s="2">
        <v>2020</v>
      </c>
      <c r="D43" s="1" t="s">
        <v>18</v>
      </c>
      <c r="E43" s="24">
        <f>SUM(E35:E42)</f>
        <v>-80</v>
      </c>
      <c r="F43" s="2"/>
      <c r="G43" s="1" t="s">
        <v>1230</v>
      </c>
      <c r="H43" s="407">
        <f>SUM(H35:H42)</f>
        <v>13.5</v>
      </c>
    </row>
    <row r="44" spans="1:8" x14ac:dyDescent="0.35">
      <c r="A44" s="404"/>
      <c r="B44" s="5"/>
      <c r="C44" s="349"/>
      <c r="D44" s="5"/>
      <c r="E44" s="348"/>
      <c r="F44" s="349"/>
      <c r="G44" s="5"/>
      <c r="H44" s="350"/>
    </row>
    <row r="45" spans="1:8" x14ac:dyDescent="0.35">
      <c r="A45" s="88"/>
      <c r="B45" s="88"/>
      <c r="C45" s="88"/>
      <c r="D45" s="88"/>
      <c r="E45" s="88"/>
      <c r="F45" s="89"/>
      <c r="G45" s="88"/>
      <c r="H45" s="88"/>
    </row>
    <row r="46" spans="1:8" x14ac:dyDescent="0.35">
      <c r="A46" s="9" t="s">
        <v>1245</v>
      </c>
      <c r="B46" s="10" t="s">
        <v>1004</v>
      </c>
      <c r="C46" s="11" t="s">
        <v>169</v>
      </c>
      <c r="D46" s="11"/>
      <c r="E46" s="12">
        <v>-10</v>
      </c>
      <c r="F46" s="13"/>
      <c r="G46" s="10" t="s">
        <v>43</v>
      </c>
      <c r="H46" s="12"/>
    </row>
    <row r="47" spans="1:8" x14ac:dyDescent="0.35">
      <c r="A47" s="9"/>
      <c r="B47" s="10" t="s">
        <v>242</v>
      </c>
      <c r="C47" s="11" t="s">
        <v>324</v>
      </c>
      <c r="D47" s="11"/>
      <c r="E47" s="12">
        <v>-10</v>
      </c>
      <c r="F47" s="13"/>
      <c r="G47" s="10" t="s">
        <v>1247</v>
      </c>
      <c r="H47" s="12"/>
    </row>
    <row r="48" spans="1:8" x14ac:dyDescent="0.35">
      <c r="A48" s="9"/>
      <c r="B48" s="10" t="s">
        <v>14</v>
      </c>
      <c r="C48" s="11" t="s">
        <v>249</v>
      </c>
      <c r="D48" s="11"/>
      <c r="E48" s="12">
        <v>-10</v>
      </c>
      <c r="F48" s="13"/>
      <c r="G48" s="10" t="s">
        <v>23</v>
      </c>
      <c r="H48" s="12"/>
    </row>
    <row r="49" spans="1:8" x14ac:dyDescent="0.35">
      <c r="A49" s="9"/>
      <c r="B49" s="10" t="s">
        <v>5</v>
      </c>
      <c r="C49" s="11" t="s">
        <v>189</v>
      </c>
      <c r="D49" s="11"/>
      <c r="E49" s="12">
        <v>-10</v>
      </c>
      <c r="F49" s="13"/>
      <c r="G49" s="10" t="s">
        <v>215</v>
      </c>
      <c r="H49" s="12"/>
    </row>
    <row r="50" spans="1:8" x14ac:dyDescent="0.35">
      <c r="A50" s="9"/>
      <c r="B50" s="307" t="s">
        <v>82</v>
      </c>
      <c r="C50" s="308" t="s">
        <v>324</v>
      </c>
      <c r="D50" s="308"/>
      <c r="E50" s="309">
        <v>-10</v>
      </c>
      <c r="F50" s="17" t="s">
        <v>38</v>
      </c>
      <c r="G50" s="307" t="s">
        <v>194</v>
      </c>
      <c r="H50" s="309">
        <v>37.5</v>
      </c>
    </row>
    <row r="51" spans="1:8" x14ac:dyDescent="0.35">
      <c r="A51" s="9"/>
      <c r="B51" s="10" t="s">
        <v>677</v>
      </c>
      <c r="C51" s="11" t="s">
        <v>355</v>
      </c>
      <c r="D51" s="11"/>
      <c r="E51" s="12">
        <v>-5</v>
      </c>
      <c r="F51" s="13"/>
      <c r="G51" s="10" t="s">
        <v>23</v>
      </c>
      <c r="H51" s="12"/>
    </row>
    <row r="52" spans="1:8" x14ac:dyDescent="0.35">
      <c r="A52" s="9"/>
      <c r="B52" s="10" t="s">
        <v>907</v>
      </c>
      <c r="C52" s="11" t="s">
        <v>355</v>
      </c>
      <c r="D52" s="11"/>
      <c r="E52" s="12">
        <v>-5</v>
      </c>
      <c r="F52" s="13"/>
      <c r="G52" s="10" t="s">
        <v>34</v>
      </c>
      <c r="H52" s="12"/>
    </row>
    <row r="53" spans="1:8" x14ac:dyDescent="0.35">
      <c r="A53" s="9"/>
      <c r="B53" s="10" t="s">
        <v>1248</v>
      </c>
      <c r="C53" s="11" t="s">
        <v>355</v>
      </c>
      <c r="D53" s="11"/>
      <c r="E53" s="12">
        <v>-5</v>
      </c>
      <c r="F53" s="13"/>
      <c r="G53" s="10" t="s">
        <v>34</v>
      </c>
      <c r="H53" s="12"/>
    </row>
    <row r="54" spans="1:8" x14ac:dyDescent="0.35">
      <c r="A54" s="9"/>
      <c r="B54" s="10" t="s">
        <v>354</v>
      </c>
      <c r="C54" s="11" t="s">
        <v>275</v>
      </c>
      <c r="D54" s="11"/>
      <c r="E54" s="12">
        <v>-5</v>
      </c>
      <c r="F54" s="13"/>
      <c r="G54" s="10" t="s">
        <v>23</v>
      </c>
      <c r="H54" s="12"/>
    </row>
    <row r="55" spans="1:8" x14ac:dyDescent="0.35">
      <c r="A55" s="9"/>
      <c r="B55" s="10" t="s">
        <v>1088</v>
      </c>
      <c r="C55" s="51" t="s">
        <v>386</v>
      </c>
      <c r="D55" s="51"/>
      <c r="E55" s="52">
        <v>-5</v>
      </c>
      <c r="F55" s="53"/>
      <c r="G55" s="54" t="s">
        <v>555</v>
      </c>
      <c r="H55" s="52"/>
    </row>
    <row r="56" spans="1:8" x14ac:dyDescent="0.35">
      <c r="A56" s="9"/>
      <c r="C56" s="32" t="s">
        <v>1595</v>
      </c>
      <c r="D56" s="32" t="s">
        <v>18</v>
      </c>
      <c r="E56" s="24">
        <f>SUM(E46:E55)</f>
        <v>-75</v>
      </c>
      <c r="F56" s="2"/>
      <c r="G56" s="1" t="s">
        <v>1230</v>
      </c>
      <c r="H56" s="24">
        <f>SUM(H50:H55)</f>
        <v>37.5</v>
      </c>
    </row>
    <row r="57" spans="1:8" s="55" customFormat="1" x14ac:dyDescent="0.35">
      <c r="A57" s="33"/>
      <c r="C57" s="408"/>
      <c r="D57" s="408"/>
      <c r="E57" s="28"/>
      <c r="F57" s="409"/>
      <c r="G57" s="27"/>
      <c r="H57" s="28"/>
    </row>
    <row r="58" spans="1:8" x14ac:dyDescent="0.35">
      <c r="A58" s="9"/>
      <c r="C58" s="170"/>
      <c r="D58" s="170"/>
      <c r="E58" s="239"/>
      <c r="F58" s="188"/>
      <c r="G58" s="29"/>
      <c r="H58" s="239"/>
    </row>
    <row r="59" spans="1:8" x14ac:dyDescent="0.35">
      <c r="A59" s="9" t="s">
        <v>1596</v>
      </c>
      <c r="B59" s="10" t="s">
        <v>973</v>
      </c>
      <c r="C59" s="11" t="s">
        <v>305</v>
      </c>
      <c r="D59" s="11"/>
      <c r="E59" s="12">
        <v>-10</v>
      </c>
      <c r="F59" s="13"/>
      <c r="G59" s="10" t="s">
        <v>814</v>
      </c>
      <c r="H59" s="12"/>
    </row>
    <row r="60" spans="1:8" x14ac:dyDescent="0.35">
      <c r="A60" s="9"/>
      <c r="B60" s="307" t="s">
        <v>887</v>
      </c>
      <c r="C60" s="308" t="s">
        <v>380</v>
      </c>
      <c r="D60" s="308"/>
      <c r="E60" s="309">
        <v>-10</v>
      </c>
      <c r="F60" s="17" t="s">
        <v>63</v>
      </c>
      <c r="G60" s="307" t="s">
        <v>284</v>
      </c>
      <c r="H60" s="309">
        <v>33</v>
      </c>
    </row>
    <row r="61" spans="1:8" x14ac:dyDescent="0.35">
      <c r="A61" s="9"/>
      <c r="B61" s="10" t="s">
        <v>217</v>
      </c>
      <c r="C61" s="11" t="s">
        <v>169</v>
      </c>
      <c r="D61" s="11"/>
      <c r="E61" s="12">
        <v>-10</v>
      </c>
      <c r="F61" s="13"/>
      <c r="G61" s="10" t="s">
        <v>23</v>
      </c>
      <c r="H61" s="12"/>
    </row>
    <row r="62" spans="1:8" x14ac:dyDescent="0.35">
      <c r="A62" s="9"/>
      <c r="B62" s="10" t="s">
        <v>580</v>
      </c>
      <c r="C62" s="11" t="s">
        <v>249</v>
      </c>
      <c r="D62" s="11"/>
      <c r="E62" s="12">
        <v>-10</v>
      </c>
      <c r="F62" s="13"/>
      <c r="G62" s="10" t="s">
        <v>221</v>
      </c>
      <c r="H62" s="12"/>
    </row>
    <row r="63" spans="1:8" x14ac:dyDescent="0.35">
      <c r="A63" s="9"/>
      <c r="B63" s="10" t="s">
        <v>96</v>
      </c>
      <c r="C63" s="11" t="s">
        <v>324</v>
      </c>
      <c r="D63" s="11"/>
      <c r="E63" s="12">
        <v>-10</v>
      </c>
      <c r="F63" s="13"/>
      <c r="G63" s="10" t="s">
        <v>814</v>
      </c>
      <c r="H63" s="12"/>
    </row>
    <row r="64" spans="1:8" x14ac:dyDescent="0.35">
      <c r="A64" s="9"/>
      <c r="B64" s="10" t="s">
        <v>97</v>
      </c>
      <c r="C64" s="11" t="s">
        <v>549</v>
      </c>
      <c r="D64" s="11"/>
      <c r="E64" s="12">
        <v>-5</v>
      </c>
      <c r="F64" s="13"/>
      <c r="G64" s="10" t="s">
        <v>76</v>
      </c>
      <c r="H64" s="12"/>
    </row>
    <row r="65" spans="1:8" x14ac:dyDescent="0.35">
      <c r="A65" s="9"/>
      <c r="B65" s="10" t="s">
        <v>443</v>
      </c>
      <c r="C65" s="11" t="s">
        <v>549</v>
      </c>
      <c r="D65" s="11"/>
      <c r="E65" s="12">
        <v>-5</v>
      </c>
      <c r="F65" s="13"/>
      <c r="G65" s="10" t="s">
        <v>919</v>
      </c>
      <c r="H65" s="12"/>
    </row>
    <row r="66" spans="1:8" x14ac:dyDescent="0.35">
      <c r="A66" s="9"/>
      <c r="B66" s="10" t="s">
        <v>362</v>
      </c>
      <c r="C66" s="11" t="s">
        <v>319</v>
      </c>
      <c r="D66" s="11"/>
      <c r="E66" s="12">
        <v>-5</v>
      </c>
      <c r="F66" s="13"/>
      <c r="G66" s="10" t="s">
        <v>221</v>
      </c>
      <c r="H66" s="12"/>
    </row>
    <row r="67" spans="1:8" ht="16" thickBot="1" x14ac:dyDescent="0.4">
      <c r="A67" s="9"/>
      <c r="B67" s="10" t="s">
        <v>975</v>
      </c>
      <c r="C67" s="51" t="s">
        <v>275</v>
      </c>
      <c r="D67" s="51"/>
      <c r="E67" s="52">
        <v>-5</v>
      </c>
      <c r="F67" s="53"/>
      <c r="G67" s="54" t="s">
        <v>76</v>
      </c>
      <c r="H67" s="52"/>
    </row>
    <row r="68" spans="1:8" ht="16" thickBot="1" x14ac:dyDescent="0.4">
      <c r="C68" s="410">
        <v>2018</v>
      </c>
      <c r="D68" s="56" t="s">
        <v>18</v>
      </c>
      <c r="E68" s="57">
        <f>SUM(E59:E67)</f>
        <v>-70</v>
      </c>
      <c r="F68" s="56"/>
      <c r="G68" s="1" t="s">
        <v>1230</v>
      </c>
      <c r="H68" s="58">
        <f>SUM(H60:H67)</f>
        <v>33</v>
      </c>
    </row>
    <row r="69" spans="1:8" s="55" customFormat="1" x14ac:dyDescent="0.35">
      <c r="C69" s="26"/>
      <c r="D69" s="27"/>
      <c r="E69" s="28"/>
      <c r="F69" s="27"/>
      <c r="G69" s="27"/>
      <c r="H69" s="28"/>
    </row>
    <row r="70" spans="1:8" ht="16" thickBot="1" x14ac:dyDescent="0.4">
      <c r="C70" s="29"/>
      <c r="D70" s="29"/>
      <c r="E70" s="29"/>
      <c r="F70" s="30"/>
      <c r="G70" s="29"/>
      <c r="H70" s="29"/>
    </row>
    <row r="71" spans="1:8" x14ac:dyDescent="0.35">
      <c r="A71" s="9" t="s">
        <v>1597</v>
      </c>
      <c r="B71" s="411" t="s">
        <v>577</v>
      </c>
      <c r="C71" s="412" t="s">
        <v>1025</v>
      </c>
      <c r="D71" s="412"/>
      <c r="E71" s="413">
        <v>-10</v>
      </c>
      <c r="F71" s="414"/>
      <c r="G71" s="415" t="s">
        <v>108</v>
      </c>
      <c r="H71" s="416">
        <v>0</v>
      </c>
    </row>
    <row r="72" spans="1:8" x14ac:dyDescent="0.35">
      <c r="A72" s="9"/>
      <c r="B72" s="417" t="s">
        <v>8</v>
      </c>
      <c r="C72" s="11" t="s">
        <v>327</v>
      </c>
      <c r="D72" s="11"/>
      <c r="E72" s="12">
        <v>-10</v>
      </c>
      <c r="F72" s="13"/>
      <c r="G72" s="10" t="s">
        <v>23</v>
      </c>
      <c r="H72" s="418">
        <v>0</v>
      </c>
    </row>
    <row r="73" spans="1:8" x14ac:dyDescent="0.35">
      <c r="A73" s="169"/>
      <c r="B73" s="419" t="s">
        <v>35</v>
      </c>
      <c r="C73" s="308" t="s">
        <v>312</v>
      </c>
      <c r="D73" s="308"/>
      <c r="E73" s="309">
        <v>-10</v>
      </c>
      <c r="F73" s="17" t="s">
        <v>63</v>
      </c>
      <c r="G73" s="307" t="s">
        <v>39</v>
      </c>
      <c r="H73" s="420">
        <v>19</v>
      </c>
    </row>
    <row r="74" spans="1:8" x14ac:dyDescent="0.35">
      <c r="A74" s="169"/>
      <c r="B74" s="417" t="s">
        <v>580</v>
      </c>
      <c r="C74" s="11" t="s">
        <v>549</v>
      </c>
      <c r="D74" s="11"/>
      <c r="E74" s="12">
        <v>-10</v>
      </c>
      <c r="F74" s="13"/>
      <c r="G74" s="10" t="s">
        <v>23</v>
      </c>
      <c r="H74" s="418">
        <v>0</v>
      </c>
    </row>
    <row r="75" spans="1:8" x14ac:dyDescent="0.35">
      <c r="A75" s="169"/>
      <c r="B75" s="417" t="s">
        <v>581</v>
      </c>
      <c r="C75" s="11" t="s">
        <v>355</v>
      </c>
      <c r="D75" s="11"/>
      <c r="E75" s="12">
        <v>-10</v>
      </c>
      <c r="F75" s="13"/>
      <c r="G75" s="10" t="s">
        <v>23</v>
      </c>
      <c r="H75" s="418">
        <v>0</v>
      </c>
    </row>
    <row r="76" spans="1:8" x14ac:dyDescent="0.35">
      <c r="A76" s="187" t="s">
        <v>1598</v>
      </c>
      <c r="B76" s="421" t="s">
        <v>583</v>
      </c>
      <c r="C76" s="40" t="s">
        <v>386</v>
      </c>
      <c r="D76" s="40"/>
      <c r="E76" s="41">
        <v>-10</v>
      </c>
      <c r="F76" s="22" t="s">
        <v>164</v>
      </c>
      <c r="G76" s="22" t="s">
        <v>78</v>
      </c>
      <c r="H76" s="422">
        <v>110</v>
      </c>
    </row>
    <row r="77" spans="1:8" ht="16" thickBot="1" x14ac:dyDescent="0.4">
      <c r="A77" s="187" t="s">
        <v>1599</v>
      </c>
      <c r="B77" s="423" t="s">
        <v>586</v>
      </c>
      <c r="C77" s="424" t="s">
        <v>275</v>
      </c>
      <c r="D77" s="424"/>
      <c r="E77" s="425">
        <v>-10</v>
      </c>
      <c r="F77" s="426" t="s">
        <v>164</v>
      </c>
      <c r="G77" s="426" t="s">
        <v>108</v>
      </c>
      <c r="H77" s="427">
        <v>70</v>
      </c>
    </row>
    <row r="78" spans="1:8" x14ac:dyDescent="0.35">
      <c r="A78" s="169"/>
      <c r="C78" s="32" t="s">
        <v>1592</v>
      </c>
      <c r="D78" s="32" t="s">
        <v>18</v>
      </c>
      <c r="E78" s="24">
        <f>SUM(E71:E77)</f>
        <v>-70</v>
      </c>
      <c r="F78" s="2"/>
      <c r="G78" s="1" t="s">
        <v>1230</v>
      </c>
      <c r="H78" s="24">
        <f>SUM(H71:H77)</f>
        <v>199</v>
      </c>
    </row>
    <row r="79" spans="1:8" s="25" customFormat="1" x14ac:dyDescent="0.35"/>
    <row r="80" spans="1:8" ht="16" thickBot="1" x14ac:dyDescent="0.4"/>
    <row r="81" spans="1:8" x14ac:dyDescent="0.35">
      <c r="A81" s="9" t="s">
        <v>1600</v>
      </c>
      <c r="B81" s="411" t="s">
        <v>82</v>
      </c>
      <c r="C81" s="412">
        <v>125</v>
      </c>
      <c r="D81" s="412"/>
      <c r="E81" s="413">
        <v>-10</v>
      </c>
      <c r="F81" s="414"/>
      <c r="G81" s="415" t="s">
        <v>23</v>
      </c>
      <c r="H81" s="416">
        <v>0</v>
      </c>
    </row>
    <row r="82" spans="1:8" x14ac:dyDescent="0.35">
      <c r="B82" s="417" t="s">
        <v>14</v>
      </c>
      <c r="C82" s="11">
        <v>25</v>
      </c>
      <c r="D82" s="11"/>
      <c r="E82" s="12">
        <v>-10</v>
      </c>
      <c r="F82" s="13"/>
      <c r="G82" s="10" t="s">
        <v>23</v>
      </c>
      <c r="H82" s="418">
        <v>0</v>
      </c>
    </row>
    <row r="83" spans="1:8" x14ac:dyDescent="0.35">
      <c r="B83" s="417" t="s">
        <v>75</v>
      </c>
      <c r="C83" s="11">
        <v>66</v>
      </c>
      <c r="D83" s="11"/>
      <c r="E83" s="12">
        <v>-10</v>
      </c>
      <c r="F83" s="13"/>
      <c r="G83" s="10" t="s">
        <v>84</v>
      </c>
      <c r="H83" s="418">
        <v>0</v>
      </c>
    </row>
    <row r="84" spans="1:8" x14ac:dyDescent="0.35">
      <c r="B84" s="417" t="s">
        <v>85</v>
      </c>
      <c r="C84" s="11">
        <v>80</v>
      </c>
      <c r="D84" s="11"/>
      <c r="E84" s="12">
        <v>-10</v>
      </c>
      <c r="F84" s="13"/>
      <c r="G84" s="10" t="s">
        <v>86</v>
      </c>
      <c r="H84" s="418">
        <v>0</v>
      </c>
    </row>
    <row r="85" spans="1:8" ht="16" thickBot="1" x14ac:dyDescent="0.4">
      <c r="B85" s="428" t="s">
        <v>87</v>
      </c>
      <c r="C85" s="51">
        <v>80</v>
      </c>
      <c r="D85" s="51"/>
      <c r="E85" s="52">
        <v>-10</v>
      </c>
      <c r="F85" s="53"/>
      <c r="G85" s="54" t="s">
        <v>23</v>
      </c>
      <c r="H85" s="429">
        <v>0</v>
      </c>
    </row>
    <row r="86" spans="1:8" ht="16" thickBot="1" x14ac:dyDescent="0.4">
      <c r="C86" s="410">
        <v>2016</v>
      </c>
      <c r="D86" s="56" t="s">
        <v>18</v>
      </c>
      <c r="E86" s="57">
        <f>SUM(E81:E85)</f>
        <v>-50</v>
      </c>
      <c r="F86" s="56"/>
      <c r="G86" s="56" t="s">
        <v>19</v>
      </c>
      <c r="H86" s="430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2016</vt:lpstr>
      <vt:lpstr>2017</vt:lpstr>
      <vt:lpstr>2018</vt:lpstr>
      <vt:lpstr>2019</vt:lpstr>
      <vt:lpstr>2020</vt:lpstr>
      <vt:lpstr>2021</vt:lpstr>
      <vt:lpstr>2022</vt:lpstr>
      <vt:lpstr>MASTERS </vt:lpstr>
      <vt:lpstr>PGA CHAMPIONSHIP</vt:lpstr>
      <vt:lpstr>US OPEN</vt:lpstr>
      <vt:lpstr>THE OPEN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Flaherty</dc:creator>
  <cp:lastModifiedBy>Mike Flaherty</cp:lastModifiedBy>
  <cp:lastPrinted>2021-12-06T08:55:25Z</cp:lastPrinted>
  <dcterms:created xsi:type="dcterms:W3CDTF">2020-05-18T15:10:06Z</dcterms:created>
  <dcterms:modified xsi:type="dcterms:W3CDTF">2022-06-13T04:56:32Z</dcterms:modified>
</cp:coreProperties>
</file>